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firstSheet="12" activeTab="17"/>
  </bookViews>
  <sheets>
    <sheet name="Доходы.№1 " sheetId="1" r:id="rId1"/>
    <sheet name="Доходы.№2" sheetId="2" r:id="rId2"/>
    <sheet name="Нормы отчисл.налогов.№3" sheetId="3" r:id="rId3"/>
    <sheet name="Норматив.Акцизы.№4" sheetId="4" r:id="rId4"/>
    <sheet name="Перечень ГАД.№5" sheetId="5" r:id="rId5"/>
    <sheet name="Перечень ГАД.№6" sheetId="6" r:id="rId6"/>
    <sheet name="Источ.деф.бюджета.№7" sheetId="7" r:id="rId7"/>
    <sheet name="Источ.деф.бюджета.№8." sheetId="8" r:id="rId8"/>
    <sheet name="Бюдже.ассигнов.№9" sheetId="9" r:id="rId9"/>
    <sheet name="Бюдже.ассигнов.№10" sheetId="10" r:id="rId10"/>
    <sheet name="Бюджет.ассигнов.№11 " sheetId="11" r:id="rId11"/>
    <sheet name="Бюджет.ассигнов.№12" sheetId="12" r:id="rId12"/>
    <sheet name="Ведомствен.структура.№13" sheetId="13" r:id="rId13"/>
    <sheet name="Ведомствен.структура.№14" sheetId="14" r:id="rId14"/>
    <sheet name="Перечень МП.№15" sheetId="15" r:id="rId15"/>
    <sheet name="Перечень МП.№16" sheetId="16" r:id="rId16"/>
    <sheet name="Доплата к пенсии.№17" sheetId="17" r:id="rId17"/>
    <sheet name="Доплата к пенсии.№18" sheetId="18" r:id="rId18"/>
    <sheet name="Внутр.заимств.№19" sheetId="19" r:id="rId19"/>
    <sheet name="Внутр.заимств.№20" sheetId="20" r:id="rId20"/>
  </sheets>
  <definedNames/>
  <calcPr fullCalcOnLoad="1"/>
</workbook>
</file>

<file path=xl/comments10.xml><?xml version="1.0" encoding="utf-8"?>
<comments xmlns="http://schemas.openxmlformats.org/spreadsheetml/2006/main">
  <authors>
    <author>Автор</author>
  </authors>
  <commentList>
    <comment ref="B1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<sst xmlns="http://schemas.openxmlformats.org/spreadsheetml/2006/main" count="4042" uniqueCount="456">
  <si>
    <t>Вед</t>
  </si>
  <si>
    <t>ВР</t>
  </si>
  <si>
    <t>ЭКР</t>
  </si>
  <si>
    <t>121</t>
  </si>
  <si>
    <t>211</t>
  </si>
  <si>
    <t>129</t>
  </si>
  <si>
    <t>213</t>
  </si>
  <si>
    <t>244</t>
  </si>
  <si>
    <t>223</t>
  </si>
  <si>
    <t>225</t>
  </si>
  <si>
    <t>226</t>
  </si>
  <si>
    <t>851</t>
  </si>
  <si>
    <t>852</t>
  </si>
  <si>
    <t>540</t>
  </si>
  <si>
    <t>853</t>
  </si>
  <si>
    <t>880</t>
  </si>
  <si>
    <t>6150000800</t>
  </si>
  <si>
    <t>7210091030</t>
  </si>
  <si>
    <t>870</t>
  </si>
  <si>
    <t>6120061010</t>
  </si>
  <si>
    <t>6120051180</t>
  </si>
  <si>
    <t>6210090020</t>
  </si>
  <si>
    <t>6220090030</t>
  </si>
  <si>
    <t>6830010010</t>
  </si>
  <si>
    <t>Дорожное хозяйство (дорожные фонды)</t>
  </si>
  <si>
    <t>6830010020</t>
  </si>
  <si>
    <t>6310090040</t>
  </si>
  <si>
    <t>6310090050</t>
  </si>
  <si>
    <t>6840010040</t>
  </si>
  <si>
    <t>6910040020</t>
  </si>
  <si>
    <t>6440090080</t>
  </si>
  <si>
    <t>6510090090</t>
  </si>
  <si>
    <t>Пенсионное обеспечение</t>
  </si>
  <si>
    <t>6610090100</t>
  </si>
  <si>
    <t>Массовый спорт</t>
  </si>
  <si>
    <t>6710090110</t>
  </si>
  <si>
    <t>730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</si>
  <si>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</si>
  <si>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Обслуживание государственного внутреннего и муниципального долга</t>
  </si>
  <si>
    <t>МО "Большесидоровское сельское поселение"</t>
  </si>
  <si>
    <t>МО «Большесидоровское сельское поселение»</t>
  </si>
  <si>
    <t>01</t>
  </si>
  <si>
    <t>02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</si>
  <si>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</si>
  <si>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</si>
  <si>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</si>
  <si>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</si>
  <si>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</si>
  <si>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</si>
  <si>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</si>
  <si>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</si>
  <si>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</si>
  <si>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</si>
  <si>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ВСЕГО РАСХОДОВ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</si>
  <si>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</si>
  <si>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</si>
  <si>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</si>
  <si>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</si>
  <si>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</si>
  <si>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</si>
  <si>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</si>
  <si>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</si>
  <si>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</si>
  <si>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</si>
  <si>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</si>
  <si>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</si>
  <si>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1.</t>
  </si>
  <si>
    <t>01020000000000000</t>
  </si>
  <si>
    <t>Кредиты кредитных организаций в валюте Российской Федерации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</si>
  <si>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</si>
  <si>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</si>
  <si>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</si>
  <si>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</si>
  <si>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</si>
  <si>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</si>
  <si>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</si>
  <si>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</si>
  <si>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</si>
  <si>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</si>
  <si>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710</t>
  </si>
  <si>
    <t>810</t>
  </si>
  <si>
    <t>2.</t>
  </si>
  <si>
    <t>Бюджетные кредиты от других бюджетов бюджетной системы Российской Федерации</t>
  </si>
  <si>
    <t>2.1</t>
  </si>
  <si>
    <t>2.2</t>
  </si>
  <si>
    <t>800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</si>
  <si>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</si>
  <si>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</si>
  <si>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</si>
  <si>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</si>
  <si>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</si>
  <si>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</si>
  <si>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</si>
  <si>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</si>
  <si>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</si>
  <si>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2.3</t>
  </si>
  <si>
    <t>01050201000000510</t>
  </si>
  <si>
    <t>Увеличение прочих остатков денежных средств бюджетов</t>
  </si>
  <si>
    <t>510</t>
  </si>
  <si>
    <t>2.4</t>
  </si>
  <si>
    <t>01050201020000510</t>
  </si>
  <si>
    <t>Увеличение прочих остатков денежных средств бюджетов муниципальных районов</t>
  </si>
  <si>
    <t>2.5</t>
  </si>
  <si>
    <t>01050000000000600</t>
  </si>
  <si>
    <t>Уменьшение остатков средств бюджетов</t>
  </si>
  <si>
    <t>600</t>
  </si>
  <si>
    <t>2.6</t>
  </si>
  <si>
    <t>01050200000000600</t>
  </si>
  <si>
    <t>Уменьшение прочих остатков средств бюджетов</t>
  </si>
  <si>
    <t>2.7</t>
  </si>
  <si>
    <t>01050201000000610</t>
  </si>
  <si>
    <t>Уменьшение прочих остатков денежных средств бюджетов</t>
  </si>
  <si>
    <t>610</t>
  </si>
  <si>
    <t>2.8</t>
  </si>
  <si>
    <t>01050201020000610</t>
  </si>
  <si>
    <t>Уменьшение прочих остатков денежных средств бюджетов муниципальных районов</t>
  </si>
  <si>
    <t>4.</t>
  </si>
  <si>
    <t>00000000000000000</t>
  </si>
  <si>
    <t>ИСТОЧНИКИ ВНУТРЕННЕГО ФИНАНСИРОВАНИЯ ДЕФИЦИТОВ БЮДЖЕТОВ</t>
  </si>
  <si>
    <t>тыс.руб.</t>
  </si>
  <si>
    <t>№</t>
  </si>
  <si>
    <t>наименование</t>
  </si>
  <si>
    <t>Ведом-ство</t>
  </si>
  <si>
    <t>Разд.</t>
  </si>
  <si>
    <t>Подраз-дел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</si>
  <si>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</si>
  <si>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</si>
  <si>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Уплата налога на имущество организаций и земельного налога</t>
  </si>
  <si>
    <t>850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</si>
  <si>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</si>
  <si>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</si>
  <si>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</si>
  <si>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</si>
  <si>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</si>
  <si>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ЖИЛИЩНО-КОММУНАЛЬНОЕ ХОЗЯЙСТВО</t>
  </si>
  <si>
    <t>СОЦИАЛЬНАЯ ПОЛИТИКА</t>
  </si>
  <si>
    <t>Коммунальное хозяйство</t>
  </si>
  <si>
    <t>Расходы на осуществление государственных полномочий в сфере административных правоотношений</t>
  </si>
  <si>
    <t>НАЦИОНАЛЬНАЯ ОБОРОНА</t>
  </si>
  <si>
    <t>Мобилизационная и вневойсковая подготовка</t>
  </si>
  <si>
    <t>НАЦИОНАЛЬНАЯ  ЭКОНОМИКА</t>
  </si>
  <si>
    <t>Другие вопросы в области национальной экономики</t>
  </si>
  <si>
    <t>Благоустройство</t>
  </si>
  <si>
    <t>Целевые программы муниципальных образований</t>
  </si>
  <si>
    <t xml:space="preserve">Культура 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</si>
  <si>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</si>
  <si>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</si>
  <si>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</si>
  <si>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</si>
  <si>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</si>
  <si>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</si>
  <si>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</si>
  <si>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</si>
  <si>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</si>
  <si>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</si>
  <si>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</si>
  <si>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</si>
  <si>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</si>
  <si>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</si>
  <si>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</si>
  <si>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</si>
  <si>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</si>
  <si>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</si>
  <si>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</si>
  <si>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</si>
  <si>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</si>
  <si>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</si>
  <si>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</si>
  <si>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</si>
  <si>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</si>
  <si>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</si>
  <si>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</si>
  <si>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6800000000</t>
  </si>
  <si>
    <t>Расходы  Осуществление первичного воинского учета на территориях, где отсутствуют военные комиссариаты</t>
  </si>
  <si>
    <t>6210000000</t>
  </si>
  <si>
    <t>6220000000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</si>
  <si>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</si>
  <si>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</si>
  <si>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6310000000</t>
  </si>
  <si>
    <t xml:space="preserve">КУЛЬТУРА, КИНЕМАТОГРАФИЯ </t>
  </si>
  <si>
    <t xml:space="preserve"> Культура</t>
  </si>
  <si>
    <t>6500000000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</si>
  <si>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</si>
  <si>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</si>
  <si>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</si>
  <si>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</si>
  <si>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</si>
  <si>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6710000000</t>
  </si>
  <si>
    <t>Обслуживание государственного (муниципального) долга</t>
  </si>
  <si>
    <t>Главный  специалист финансист         ________________________ Аванесова К.В.</t>
  </si>
  <si>
    <t>Приложение №1</t>
  </si>
  <si>
    <t>Приложение №3</t>
  </si>
  <si>
    <t>Приложение №2</t>
  </si>
  <si>
    <t>6810010050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</si>
  <si>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</si>
  <si>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Межбюджетные трансферты</t>
  </si>
  <si>
    <t>Иные межбюджетные трансферты</t>
  </si>
  <si>
    <t>образования «Большесидоровское сельское поселение»</t>
  </si>
  <si>
    <t>тыс. руб.</t>
  </si>
  <si>
    <t>Коды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</si>
  <si>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</si>
  <si>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</si>
  <si>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</si>
  <si>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</si>
  <si>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</si>
  <si>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</si>
  <si>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</si>
  <si>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</si>
  <si>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</si>
  <si>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</si>
  <si>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</si>
  <si>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</si>
  <si>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</si>
  <si>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</si>
  <si>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</si>
  <si>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</si>
  <si>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</si>
  <si>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000 1 03 02100 01 0000 110</t>
  </si>
  <si>
    <t>Доходы от уплаты акцизов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</si>
  <si>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</si>
  <si>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</si>
  <si>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</si>
  <si>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</si>
  <si>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</si>
  <si>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</si>
  <si>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</si>
  <si>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</si>
  <si>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</si>
  <si>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</si>
  <si>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</si>
  <si>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</si>
  <si>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</si>
  <si>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</si>
  <si>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</si>
  <si>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</si>
  <si>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</si>
  <si>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</si>
  <si>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</si>
  <si>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</si>
  <si>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</si>
  <si>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</si>
  <si>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</si>
  <si>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подп.1 п.1 ст.394 НК РФ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</si>
  <si>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</si>
  <si>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</si>
  <si>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</si>
  <si>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</si>
  <si>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</si>
  <si>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</si>
  <si>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</si>
  <si>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</si>
  <si>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</si>
  <si>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</si>
  <si>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</si>
  <si>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</si>
  <si>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</si>
  <si>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</si>
  <si>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</si>
  <si>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</si>
  <si>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</si>
  <si>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</si>
  <si>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</si>
  <si>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</si>
  <si>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</si>
  <si>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</si>
  <si>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</si>
  <si>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</si>
  <si>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</si>
  <si>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Приложение №9</t>
  </si>
  <si>
    <t>6810010060</t>
  </si>
  <si>
    <t>6440090090</t>
  </si>
  <si>
    <t>Приложение №13</t>
  </si>
  <si>
    <t>Приложение №7</t>
  </si>
  <si>
    <t>Приложение №11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</si>
  <si>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</si>
  <si>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2021 г.</t>
  </si>
  <si>
    <t>2022 г.</t>
  </si>
  <si>
    <t>Условно- утвержденные расходы</t>
  </si>
  <si>
    <t xml:space="preserve">НАЦИОНАЛЬНАЯ БЕЗОПАСНОСТЬ И ПРАВООХРАНИТЕЛЬНАЯ ДЕЯТЕЛЬНОСТЬ </t>
  </si>
  <si>
    <t>КУЛЬТУРА, КИНЕМАТОГРАФИЯ</t>
  </si>
  <si>
    <t>Условно-утвержденные расходы</t>
  </si>
  <si>
    <t>9990000000</t>
  </si>
  <si>
    <t>Приложение № 18</t>
  </si>
  <si>
    <t xml:space="preserve">№№
п/п
</t>
  </si>
  <si>
    <t>КОД             ЦЕЛЕВОЙ СТАТЬИ</t>
  </si>
  <si>
    <t>НАИМЕНОВАНИЕ       ПРОГРАММЫ</t>
  </si>
  <si>
    <t>Пенсия выборным и муниципальным служащим за выслугу лет</t>
  </si>
  <si>
    <t>ИТОГО</t>
  </si>
  <si>
    <t>000 1 16 000000 00 0000 140</t>
  </si>
  <si>
    <t>Штрафы, санкции, возмещение ущерба</t>
  </si>
  <si>
    <t>000 1 16 07090 10 0000 140</t>
  </si>
  <si>
    <t>2022г.</t>
  </si>
  <si>
    <t>2023г.</t>
  </si>
  <si>
    <t>Наименование доходов</t>
  </si>
  <si>
    <t>Норма
отчислений
%  БП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</si>
  <si>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</si>
  <si>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</si>
  <si>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</si>
  <si>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</si>
  <si>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000 1 17 01050 10 0000 180</t>
  </si>
  <si>
    <t>Невыясненные поступления, зачисляемые в бюджеты сельских поселений</t>
  </si>
  <si>
    <t>Приложение №5</t>
  </si>
  <si>
    <t>Наименование администраторов доходов МО «Большесидоровское сельское поселение » - органов государственной власти Российской Федерации.</t>
  </si>
  <si>
    <t>Главный администратор доходов</t>
  </si>
  <si>
    <t>Группы, подгруппы, статьи, подстатьи, элемента, кода классификации операций сектора государственного управления доходов</t>
  </si>
  <si>
    <t>Администрация муниципального образования "Большесидоровское сельское поселение"</t>
  </si>
  <si>
    <t>1 11 05020 00 0000 120</t>
  </si>
  <si>
    <t>1 11 05025 10 0000 120</t>
  </si>
  <si>
    <t>1 17 00000 00 0000 000</t>
  </si>
  <si>
    <t>ДОХОДЫ, ЗАКРЕПЛЯЕМЫЕ ЗА ВСЕМИ АДМИНИСТРАТОРАМИ</t>
  </si>
  <si>
    <t>1 17 01000 00 0000 180</t>
  </si>
  <si>
    <t>1 17 01050 10 0000 180</t>
  </si>
  <si>
    <t>Приложение №6</t>
  </si>
  <si>
    <t xml:space="preserve"> 2 00 00000 00 0000 000</t>
  </si>
  <si>
    <t xml:space="preserve"> 2 02 15001 10 0000 150</t>
  </si>
  <si>
    <t xml:space="preserve"> 2 02 30024 10 0000 150</t>
  </si>
  <si>
    <t xml:space="preserve"> 2 02 35118 10 0000 150</t>
  </si>
  <si>
    <t>Приложение №4</t>
  </si>
  <si>
    <t>Муниципальные образования</t>
  </si>
  <si>
    <t>общая протяженность, км</t>
  </si>
  <si>
    <t>РЕСПУБЛИКА АДЫГЕЯ</t>
  </si>
  <si>
    <t>Красногвардейский район</t>
  </si>
  <si>
    <t>Дифференцированный норматив %</t>
  </si>
  <si>
    <t>сумма</t>
  </si>
  <si>
    <t>2023 г.</t>
  </si>
  <si>
    <t>НАИМЕНОВАНИЕ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</si>
  <si>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</si>
  <si>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</si>
  <si>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 Дорожные фонды)</t>
  </si>
  <si>
    <t>ОБСЛУЖИВАНИЕ ГОСУДАРСТВЕННОГО (МУНИЦИПАЛЬНОГО ) ДОЛГА</t>
  </si>
  <si>
    <t>Обслуживание государственого (муниципального) внутреннего долга</t>
  </si>
  <si>
    <t>Приложение №10</t>
  </si>
  <si>
    <t>Приложение №8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</si>
  <si>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</si>
  <si>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</si>
  <si>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</si>
  <si>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</si>
  <si>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</si>
  <si>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</si>
  <si>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</si>
  <si>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Уплата налогов,сборов и иных платежей</t>
  </si>
  <si>
    <t>Уплата прочих налогов, сборов</t>
  </si>
  <si>
    <t>Уплата иных платежей</t>
  </si>
  <si>
    <t>Руководство и управление в сфере установленных функций (Другие общегосударственные вопросы)</t>
  </si>
  <si>
    <t>Прочая закупка товаров, работ и услуг (Ритуальные услуги)</t>
  </si>
  <si>
    <t>Программы МО "Большесидоровское сельское поселение"</t>
  </si>
  <si>
    <t>НАЦИОНАЛЬНАЯ БЕЗОПАСНОСТЬ И ПРАВООХРАНИТЕНАЯ ДЕЯТЕЛЬНОСТЬ</t>
  </si>
  <si>
    <t>Обеспечение населения и территории сельского поселения от чрезвычайных ситуаций</t>
  </si>
  <si>
    <t xml:space="preserve">Обеспечение пожарной безопасности </t>
  </si>
  <si>
    <t>Защита населения и территории сельского поселения от чрезвычайных ситуаций природного и техногенного характера,пожарная безопасность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</si>
  <si>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</si>
  <si>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</si>
  <si>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</si>
  <si>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</si>
  <si>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</si>
  <si>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6440000000</t>
  </si>
  <si>
    <t>Обеспечение деятельности по благоустройству МО "Большесидоровское сельское поселение"</t>
  </si>
  <si>
    <t xml:space="preserve">Прочие мероприятия по благоустройству </t>
  </si>
  <si>
    <t>Обеспечение деятельности по культуре МО "Большесидоровское сельское поселение"</t>
  </si>
  <si>
    <t>Пенсионное обеспечение МО "Большесидоровское сельское поселение"</t>
  </si>
  <si>
    <t>312</t>
  </si>
  <si>
    <t>Иные пенсии, социальные доплаты к пенсиям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</si>
  <si>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</si>
  <si>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</si>
  <si>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</si>
  <si>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</si>
  <si>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</si>
  <si>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Приложение №12</t>
  </si>
  <si>
    <t>Приложение №14</t>
  </si>
  <si>
    <t>Приложение №15</t>
  </si>
  <si>
    <t xml:space="preserve">тыс. руб.                                                       </t>
  </si>
  <si>
    <t>№ п/п</t>
  </si>
  <si>
    <t>КОД</t>
  </si>
  <si>
    <t>НАИМЕНОВАНИЕ ВЕДОМСТВА, ОТВЕЧАЮЩЕГО ЗА РЕАЛИЗАЦИЮ ПРОГРАММЫ</t>
  </si>
  <si>
    <t>НАИМЕНОВАНИЕ    ПРОГРАММ</t>
  </si>
  <si>
    <t>Администрация муниципального образования «Большесидоровское  сельское поселение»</t>
  </si>
  <si>
    <t>3.</t>
  </si>
  <si>
    <t>ИТОГО:</t>
  </si>
  <si>
    <t>Приложение №16</t>
  </si>
  <si>
    <t>Приложение № 17</t>
  </si>
  <si>
    <t>Приложение № 19</t>
  </si>
  <si>
    <t xml:space="preserve">НАИМЕНОВАНИЕ     </t>
  </si>
  <si>
    <t>Внутренние заимствования (привлечение/погашение)</t>
  </si>
  <si>
    <t>Получение кредитов</t>
  </si>
  <si>
    <t xml:space="preserve">
Погашение кредитов
</t>
  </si>
  <si>
    <t>Бюджетные кредиты, привлеченные от других бюджетов бюджетной системы уровней Российской Федерации</t>
  </si>
  <si>
    <t>Погашение кредитов</t>
  </si>
  <si>
    <t>Приложение № 20</t>
  </si>
  <si>
    <t>000 1 13 000000 00 0000 130</t>
  </si>
  <si>
    <t>Доходы от оказания платных услуг (работ)</t>
  </si>
  <si>
    <t>000 1 13 02995 10 0000 130</t>
  </si>
  <si>
    <t>Прочие доходы от компенсации затрат бюджетов сельских поселений</t>
  </si>
  <si>
    <t>МП "Формирование комфортной городской среды на территории МО "Большесидоровское сельское поселение" на период 2020-2024 годов"</t>
  </si>
  <si>
    <t xml:space="preserve">МП "Военно-патриотическое воспитание несовершеннолетних и молодежи  муниципального образования "Большесидоровское сельское поселение" на 2020 - 2022 годы." </t>
  </si>
  <si>
    <t>МП "Профилактика незаконного потребления наркотических средств на территории МО "Большесидоровское сельское поселение" на 2020-2022 годы"</t>
  </si>
  <si>
    <t>№___ от  «__»  _______ 2021 г.</t>
  </si>
  <si>
    <t>Поступление доходов по основным источникам в бюджет муниципального образования «Большесидоровское сельское  поселение» на 2022 год.</t>
  </si>
  <si>
    <t>Поступление доходов по основным источникам в бюджет муниципального образования «Большесидоровское сельское  поселение» на плановый период 2023 - 2024 годы.</t>
  </si>
  <si>
    <t>2024г.</t>
  </si>
  <si>
    <t>№___  от  «__»  ______ 2021 г.</t>
  </si>
  <si>
    <t>Нормативы отчислений налогов и сборов в бюджет муниципального образования « Большесидоровское сельское поселение»  на  2022 год и плановый период 2023-2024 годы.</t>
  </si>
  <si>
    <t>№ __  от  «__»  _______ 2021 г.</t>
  </si>
  <si>
    <t>Нормативы распределения доходов
 от уплаты акцизов на автомобильный и  прямогонный бензин, дизельное топливо,
 моторные масла для дизельных и (или) карбюраторных (инжекторных) двигателей 
в  бюджеты поселений, муниципальных районов и городских округов на 2022 год
и плановый период 2023-2024 годы.
(КБК 1 03 02100 00 0000 110)</t>
  </si>
  <si>
    <t>Дороги общего пользования местного значения на конец 2021 года по Республике</t>
  </si>
  <si>
    <t xml:space="preserve"> </t>
  </si>
  <si>
    <t>№___  от  "__" _____ 2021 г.</t>
  </si>
  <si>
    <t xml:space="preserve">Перечень публичных нормативных обязательств муниципального образования                                                         «Большесидоровское  сельское поселение» на 2022 год. </t>
  </si>
  <si>
    <t xml:space="preserve">Перечень публичных нормативных обязательств муниципального образования                                                         «Большесидоровское  сельское поселение» на 2023-2024 годы. </t>
  </si>
  <si>
    <t>№___  от  "__" ______ 2021 г.</t>
  </si>
  <si>
    <t>2024 г.</t>
  </si>
  <si>
    <t>№___  от  «__» _______2021 г.</t>
  </si>
  <si>
    <t>Перечень главных администраторов доходов – бюджета МО «Большесидоровское сельское поселение» на 2022 год и плановый период 2023-2024 годы.</t>
  </si>
  <si>
    <t>№___ от  «__» ________ 2021 г.</t>
  </si>
  <si>
    <t>Перечень главных администраторов доходов бюджета МО «Большесидоровское сельскоепоселение», поступающих от других бюджетов бюджетной системы Российской Федерации 
на 2022 год и плановый период 2023-2024 годы.</t>
  </si>
  <si>
    <t xml:space="preserve">Программа
муниципальных внутренних заимствований муниципального образования «Большесидоровское сельское поселение» на 2022 год 
</t>
  </si>
  <si>
    <t xml:space="preserve">Программа
муниципальных внутренних заимствований муниципального образования «Большесидоровское сельское поселение» на 2023-2024 года 
</t>
  </si>
  <si>
    <t>Перечень муниципальных программ с распределением бюджетных ассигнований 
 на 2022 год.</t>
  </si>
  <si>
    <t>№___ от  «__»  ______ 2021 г.</t>
  </si>
  <si>
    <t>5.</t>
  </si>
  <si>
    <t xml:space="preserve">МП "Комплексные меры по профилактике терроризма и экстримизма, предупреждения межнациональных конфликтов в МО "Большесидоровское сельское поселение" на 2021 - 2023 годы." 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</si>
  <si>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</si>
  <si>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 xml:space="preserve">МП "Профилактика правонарушений на территории МО "Большесидоровское сельское поселение" на 2021 - 2024 годы." </t>
  </si>
  <si>
    <t>6.</t>
  </si>
  <si>
    <t>7.</t>
  </si>
  <si>
    <t>8.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</si>
  <si>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</si>
  <si>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МП  «Развитие малого и среднего предпринимательства и физических лиц, не являющихся индивидуальными предпринимателями и применяющих специальный налоговый режим "Налог на профессиональный доход" в муниципальном образовании «Большесидоровское сельское поселение» на 2020-2022 годы.»</t>
  </si>
  <si>
    <t>9.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</si>
  <si>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</si>
  <si>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>Перечень муниципальных программ с распределением бюджетных ассигнований 
 на 2023 - 2024 года.</t>
  </si>
  <si>
    <t xml:space="preserve"> 1 16 000000 00 0000 140</t>
  </si>
  <si>
    <t xml:space="preserve"> 1 16 07090 10 0000 140</t>
  </si>
  <si>
    <t>№___  от  «__» _______ 2021 г.</t>
  </si>
  <si>
    <t>Источники финансирования дефицита бюджета  МО "Большесидоровское  сельское поселение" на 2022 год</t>
  </si>
  <si>
    <t>№___ от  «__» _______ 2021 г.</t>
  </si>
  <si>
    <t>Источники финансирования дефицита бюджета  МО "Большесидоровское  сельское поселение" на 2023-2024 годы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</si>
  <si>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2022 год 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</si>
  <si>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2023-2024 годы </t>
  </si>
  <si>
    <t>Закупка энергетических ресурсов</t>
  </si>
  <si>
    <t>247</t>
  </si>
  <si>
    <t>6810010010</t>
  </si>
  <si>
    <t>6810010020</t>
  </si>
  <si>
    <t xml:space="preserve">МП "Военно-патриотическое воспитание несовершеннолетних и молодежи  МО "Большесидоровское сельское поселение" на 2020 - 2022 годы." </t>
  </si>
  <si>
    <t>МП "Мероприятия по профилактике незаконного потребления наркотических средств и психотропных веществ на территории МО "Большесидоровское сельское поселение" на 2020-2022 годы"</t>
  </si>
  <si>
    <t>6810010070</t>
  </si>
  <si>
    <t>6310090060</t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</si>
  <si>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                                                      РОССИЙСКОЙ ФЕДЕРАЦИИ НА </t>
    </r>
    <r>
      <rPr>
        <sz val="14"/>
        <rFont val="Times New Roman"/>
        <family val="1"/>
      </rPr>
      <t>2022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</si>
  <si>
    <t>6810010030</t>
  </si>
  <si>
    <r>
      <t xml:space="preserve">РАСПРЕДЕЛЕНИЕ БЮДЖЕТНЫХ АССИГНОВАНИЙ  БЮДЖЕТА МУНИЦИПАЛЬНОГО ОБРАЗОВАНИЯ "БОЛЬШЕСИДОРОВСКОЕ СЕЛЬСКОЕ ПОСЕЛЕНИЕ"                                                             ПО РАЗДЕЛАМ И ПОДРАЗДЕЛАМ, КЛАССИФИКАЦИИ </t>
    </r>
    <r>
      <rPr>
        <sz val="11"/>
        <rFont val="Times New Roman"/>
        <family val="1"/>
      </rPr>
      <t xml:space="preserve">РАСХОДОВ БЮДЖЕТОВ                         РОССИЙСКОЙ ФЕДЕРАЦИИ НА </t>
    </r>
    <r>
      <rPr>
        <sz val="14"/>
        <rFont val="Times New Roman"/>
        <family val="1"/>
      </rPr>
      <t>2023-2024</t>
    </r>
    <r>
      <rPr>
        <sz val="11"/>
        <rFont val="Times New Roman"/>
        <family val="1"/>
      </rPr>
      <t xml:space="preserve"> ГОДЫ</t>
    </r>
    <r>
      <rPr>
        <sz val="12"/>
        <rFont val="Times New Roman"/>
        <family val="1"/>
      </rPr>
      <t xml:space="preserve"> </t>
    </r>
  </si>
  <si>
    <t>Ведомственная структура расходов  бюджета муниципального образования  "Большесидоровское сельское поселение" на 2022 год.</t>
  </si>
  <si>
    <t xml:space="preserve">Ведомственная структура расходов  бюджета муниципального образования  "Большесидоровское сельское поселение" на 2023-2024 годы. </t>
  </si>
  <si>
    <t xml:space="preserve">МП "Комплексные меры по профилактике терроризма и экстремизма, предупреждения межнациональных конфликтов в МО "Большесидоровское сельское поселение" на 2021 - 2023 годы." 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</si>
  <si>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 с.Большесидоровское</t>
  </si>
  <si>
    <t>68401L5769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</si>
  <si>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а.Джамбечий</t>
  </si>
  <si>
    <t>68402L5769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</si>
</sst>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9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0" xfId="52" applyFont="1" applyAlignment="1">
      <alignment wrapText="1"/>
      <protection/>
    </xf>
    <xf numFmtId="165" fontId="3" fillId="0" borderId="0" xfId="52" applyNumberFormat="1" applyFont="1" applyAlignment="1">
      <alignment horizontal="right"/>
      <protection/>
    </xf>
    <xf numFmtId="0" fontId="3" fillId="0" borderId="0" xfId="52" applyFont="1">
      <alignment/>
      <protection/>
    </xf>
    <xf numFmtId="49" fontId="3" fillId="0" borderId="0" xfId="52" applyNumberFormat="1" applyFont="1">
      <alignment/>
      <protection/>
    </xf>
    <xf numFmtId="0" fontId="3" fillId="0" borderId="0" xfId="52" applyNumberFormat="1" applyFont="1" applyAlignment="1">
      <alignment wrapText="1"/>
      <protection/>
    </xf>
    <xf numFmtId="165" fontId="3" fillId="0" borderId="0" xfId="52" applyNumberFormat="1" applyFont="1">
      <alignment/>
      <protection/>
    </xf>
    <xf numFmtId="49" fontId="12" fillId="0" borderId="0" xfId="52" applyNumberFormat="1" applyFont="1" applyAlignment="1" quotePrefix="1">
      <alignment wrapText="1"/>
      <protection/>
    </xf>
    <xf numFmtId="0" fontId="12" fillId="0" borderId="0" xfId="52" applyNumberFormat="1" applyFont="1" applyAlignment="1" quotePrefix="1">
      <alignment wrapText="1"/>
      <protection/>
    </xf>
    <xf numFmtId="3" fontId="12" fillId="0" borderId="0" xfId="52" applyNumberFormat="1" applyFont="1" applyAlignment="1">
      <alignment horizontal="right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wrapText="1"/>
      <protection/>
    </xf>
    <xf numFmtId="0" fontId="11" fillId="0" borderId="0" xfId="52" applyFont="1" applyAlignment="1">
      <alignment wrapText="1"/>
      <protection/>
    </xf>
    <xf numFmtId="0" fontId="10" fillId="0" borderId="10" xfId="52" applyFont="1" applyBorder="1" applyAlignment="1">
      <alignment horizontal="center" vertical="center"/>
      <protection/>
    </xf>
    <xf numFmtId="49" fontId="10" fillId="0" borderId="10" xfId="52" applyNumberFormat="1" applyFont="1" applyBorder="1">
      <alignment/>
      <protection/>
    </xf>
    <xf numFmtId="0" fontId="10" fillId="0" borderId="10" xfId="52" applyNumberFormat="1" applyFont="1" applyBorder="1" applyAlignment="1">
      <alignment wrapText="1"/>
      <protection/>
    </xf>
    <xf numFmtId="49" fontId="10" fillId="0" borderId="10" xfId="52" applyNumberFormat="1" applyFont="1" applyBorder="1" applyAlignment="1">
      <alignment horizontal="center" vertical="center"/>
      <protection/>
    </xf>
    <xf numFmtId="165" fontId="10" fillId="33" borderId="10" xfId="52" applyNumberFormat="1" applyFont="1" applyFill="1" applyBorder="1" applyAlignment="1" applyProtection="1">
      <alignment horizontal="center" vertical="center"/>
      <protection locked="0"/>
    </xf>
    <xf numFmtId="165" fontId="10" fillId="0" borderId="10" xfId="52" applyNumberFormat="1" applyFont="1" applyBorder="1" applyAlignment="1">
      <alignment horizontal="center" vertical="center"/>
      <protection/>
    </xf>
    <xf numFmtId="0" fontId="10" fillId="0" borderId="0" xfId="52" applyFont="1">
      <alignment/>
      <protection/>
    </xf>
    <xf numFmtId="0" fontId="3" fillId="0" borderId="10" xfId="52" applyFont="1" applyBorder="1" applyAlignment="1">
      <alignment horizontal="center" vertical="center"/>
      <protection/>
    </xf>
    <xf numFmtId="49" fontId="3" fillId="0" borderId="10" xfId="52" applyNumberFormat="1" applyFont="1" applyBorder="1">
      <alignment/>
      <protection/>
    </xf>
    <xf numFmtId="0" fontId="3" fillId="0" borderId="10" xfId="52" applyNumberFormat="1" applyFont="1" applyBorder="1" applyAlignment="1">
      <alignment wrapText="1"/>
      <protection/>
    </xf>
    <xf numFmtId="49" fontId="3" fillId="0" borderId="10" xfId="52" applyNumberFormat="1" applyFont="1" applyBorder="1" applyAlignment="1">
      <alignment horizontal="center" vertical="center"/>
      <protection/>
    </xf>
    <xf numFmtId="165" fontId="3" fillId="33" borderId="10" xfId="52" applyNumberFormat="1" applyFont="1" applyFill="1" applyBorder="1" applyAlignment="1" applyProtection="1">
      <alignment horizontal="center" vertical="center"/>
      <protection locked="0"/>
    </xf>
    <xf numFmtId="165" fontId="3" fillId="0" borderId="10" xfId="52" applyNumberFormat="1" applyFont="1" applyBorder="1" applyAlignment="1">
      <alignment horizontal="center" vertical="center"/>
      <protection/>
    </xf>
    <xf numFmtId="0" fontId="2" fillId="0" borderId="0" xfId="52">
      <alignment/>
      <protection/>
    </xf>
    <xf numFmtId="0" fontId="10" fillId="0" borderId="0" xfId="52" applyFont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10" fillId="3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wrapText="1"/>
      <protection/>
    </xf>
    <xf numFmtId="0" fontId="4" fillId="0" borderId="0" xfId="52" applyFont="1" applyFill="1">
      <alignment/>
      <protection/>
    </xf>
    <xf numFmtId="0" fontId="13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13" fillId="0" borderId="0" xfId="52" applyFont="1" applyFill="1" applyAlignment="1">
      <alignment horizontal="right" vertical="top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/>
      <protection/>
    </xf>
    <xf numFmtId="164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2" fontId="4" fillId="0" borderId="10" xfId="52" applyNumberFormat="1" applyFont="1" applyFill="1" applyBorder="1" applyAlignment="1">
      <alignment horizontal="center" vertical="center"/>
      <protection/>
    </xf>
    <xf numFmtId="49" fontId="14" fillId="0" borderId="10" xfId="52" applyNumberFormat="1" applyFont="1" applyFill="1" applyBorder="1" applyAlignment="1">
      <alignment horizontal="center" vertical="center"/>
      <protection/>
    </xf>
    <xf numFmtId="2" fontId="4" fillId="0" borderId="0" xfId="52" applyNumberFormat="1" applyFont="1" applyFill="1">
      <alignment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wrapText="1"/>
      <protection/>
    </xf>
    <xf numFmtId="2" fontId="4" fillId="0" borderId="0" xfId="52" applyNumberFormat="1" applyFont="1" applyFill="1" applyAlignment="1">
      <alignment horizontal="center"/>
      <protection/>
    </xf>
    <xf numFmtId="0" fontId="13" fillId="0" borderId="0" xfId="52" applyFont="1" applyFill="1" applyBorder="1" applyAlignment="1">
      <alignment/>
      <protection/>
    </xf>
    <xf numFmtId="164" fontId="4" fillId="0" borderId="0" xfId="52" applyNumberFormat="1" applyFont="1" applyFill="1" applyAlignment="1">
      <alignment horizontal="center"/>
      <protection/>
    </xf>
    <xf numFmtId="0" fontId="4" fillId="0" borderId="10" xfId="52" applyFont="1" applyFill="1" applyBorder="1">
      <alignment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wrapText="1"/>
      <protection/>
    </xf>
    <xf numFmtId="0" fontId="4" fillId="0" borderId="0" xfId="52" applyFont="1" applyFill="1" applyBorder="1" applyAlignment="1">
      <alignment vertical="center"/>
      <protection/>
    </xf>
    <xf numFmtId="0" fontId="17" fillId="0" borderId="10" xfId="52" applyFont="1" applyFill="1" applyBorder="1" applyAlignment="1">
      <alignment wrapText="1"/>
      <protection/>
    </xf>
    <xf numFmtId="0" fontId="4" fillId="0" borderId="13" xfId="52" applyFont="1" applyFill="1" applyBorder="1" applyAlignment="1">
      <alignment vertical="center"/>
      <protection/>
    </xf>
    <xf numFmtId="0" fontId="5" fillId="0" borderId="0" xfId="52" applyFont="1" applyFill="1">
      <alignment/>
      <protection/>
    </xf>
    <xf numFmtId="49" fontId="4" fillId="0" borderId="11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righ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165" fontId="5" fillId="0" borderId="0" xfId="52" applyNumberFormat="1" applyFont="1" applyAlignment="1">
      <alignment/>
      <protection/>
    </xf>
    <xf numFmtId="0" fontId="59" fillId="0" borderId="0" xfId="0" applyFont="1" applyAlignment="1">
      <alignment horizontal="right" wrapText="1"/>
    </xf>
    <xf numFmtId="165" fontId="60" fillId="0" borderId="10" xfId="0" applyNumberFormat="1" applyFont="1" applyBorder="1" applyAlignment="1">
      <alignment horizontal="center" vertical="center" wrapText="1"/>
    </xf>
    <xf numFmtId="165" fontId="59" fillId="0" borderId="10" xfId="0" applyNumberFormat="1" applyFont="1" applyBorder="1" applyAlignment="1">
      <alignment horizontal="center" vertical="center" wrapText="1"/>
    </xf>
    <xf numFmtId="164" fontId="4" fillId="0" borderId="10" xfId="52" applyNumberFormat="1" applyFont="1" applyFill="1" applyBorder="1" applyAlignment="1">
      <alignment horizontal="center" vertical="center"/>
      <protection/>
    </xf>
    <xf numFmtId="164" fontId="4" fillId="0" borderId="14" xfId="52" applyNumberFormat="1" applyFont="1" applyFill="1" applyBorder="1" applyAlignment="1">
      <alignment horizontal="center" vertical="center"/>
      <protection/>
    </xf>
    <xf numFmtId="49" fontId="4" fillId="0" borderId="0" xfId="52" applyNumberFormat="1" applyFont="1" applyFill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8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4" fillId="0" borderId="0" xfId="52" applyFont="1" applyBorder="1" applyAlignment="1">
      <alignment/>
      <protection/>
    </xf>
    <xf numFmtId="0" fontId="8" fillId="0" borderId="0" xfId="52" applyFont="1" applyBorder="1" applyAlignment="1">
      <alignment/>
      <protection/>
    </xf>
    <xf numFmtId="0" fontId="4" fillId="0" borderId="0" xfId="52" applyFont="1" applyAlignment="1">
      <alignment horizontal="center"/>
      <protection/>
    </xf>
    <xf numFmtId="49" fontId="4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6" fillId="0" borderId="10" xfId="52" applyFont="1" applyBorder="1" applyAlignment="1">
      <alignment horizontal="center" vertical="center"/>
      <protection/>
    </xf>
    <xf numFmtId="0" fontId="10" fillId="0" borderId="0" xfId="52" applyFont="1" applyAlignment="1">
      <alignment horizontal="right"/>
      <protection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164" fontId="60" fillId="0" borderId="10" xfId="0" applyNumberFormat="1" applyFont="1" applyBorder="1" applyAlignment="1">
      <alignment horizontal="center" vertical="center" wrapText="1"/>
    </xf>
    <xf numFmtId="164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right" vertical="center" wrapText="1"/>
    </xf>
    <xf numFmtId="0" fontId="59" fillId="0" borderId="0" xfId="0" applyFont="1" applyFill="1" applyAlignment="1">
      <alignment horizontal="right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165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165" fontId="59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9" fontId="59" fillId="0" borderId="10" xfId="61" applyFont="1" applyBorder="1" applyAlignment="1">
      <alignment horizontal="center" vertical="center" wrapText="1"/>
    </xf>
    <xf numFmtId="9" fontId="59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0" fontId="59" fillId="0" borderId="0" xfId="0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2" fillId="0" borderId="0" xfId="0" applyFont="1" applyAlignment="1">
      <alignment horizontal="right"/>
    </xf>
    <xf numFmtId="165" fontId="4" fillId="0" borderId="10" xfId="52" applyNumberFormat="1" applyFont="1" applyBorder="1" applyAlignment="1">
      <alignment horizontal="center" vertical="center" wrapText="1"/>
      <protection/>
    </xf>
    <xf numFmtId="0" fontId="9" fillId="0" borderId="0" xfId="52" applyNumberFormat="1" applyFont="1" applyAlignment="1">
      <alignment horizontal="center" wrapText="1"/>
      <protection/>
    </xf>
    <xf numFmtId="0" fontId="9" fillId="0" borderId="0" xfId="52" applyFont="1" applyAlignment="1">
      <alignment horizontal="center"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166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/>
      <protection/>
    </xf>
    <xf numFmtId="165" fontId="5" fillId="0" borderId="0" xfId="52" applyNumberFormat="1" applyFont="1" applyAlignment="1">
      <alignment horizontal="right"/>
      <protection/>
    </xf>
    <xf numFmtId="165" fontId="4" fillId="0" borderId="0" xfId="52" applyNumberFormat="1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9" fontId="59" fillId="0" borderId="10" xfId="0" applyNumberFormat="1" applyFont="1" applyBorder="1" applyAlignment="1">
      <alignment horizontal="center" vertical="center" wrapText="1"/>
    </xf>
    <xf numFmtId="0" fontId="6" fillId="0" borderId="0" xfId="52" applyFont="1" applyAlignment="1">
      <alignment horizontal="right"/>
      <protection/>
    </xf>
    <xf numFmtId="0" fontId="9" fillId="0" borderId="0" xfId="52" applyFont="1" applyAlignment="1">
      <alignment horizontal="right"/>
      <protection/>
    </xf>
    <xf numFmtId="165" fontId="6" fillId="0" borderId="0" xfId="52" applyNumberFormat="1" applyFont="1" applyAlignment="1">
      <alignment/>
      <protection/>
    </xf>
    <xf numFmtId="165" fontId="6" fillId="0" borderId="0" xfId="52" applyNumberFormat="1" applyFont="1" applyFill="1" applyAlignment="1">
      <alignment/>
      <protection/>
    </xf>
    <xf numFmtId="0" fontId="6" fillId="0" borderId="0" xfId="52" applyFont="1" applyBorder="1">
      <alignment/>
      <protection/>
    </xf>
    <xf numFmtId="0" fontId="9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/>
      <protection/>
    </xf>
    <xf numFmtId="0" fontId="9" fillId="0" borderId="0" xfId="52" applyFont="1" applyBorder="1">
      <alignment/>
      <protection/>
    </xf>
    <xf numFmtId="0" fontId="9" fillId="0" borderId="1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 wrapText="1"/>
      <protection/>
    </xf>
    <xf numFmtId="0" fontId="6" fillId="0" borderId="10" xfId="52" applyFont="1" applyBorder="1">
      <alignment/>
      <protection/>
    </xf>
    <xf numFmtId="49" fontId="9" fillId="0" borderId="10" xfId="52" applyNumberFormat="1" applyFont="1" applyBorder="1" applyAlignment="1">
      <alignment horizontal="center" vertical="center"/>
      <protection/>
    </xf>
    <xf numFmtId="164" fontId="9" fillId="3" borderId="10" xfId="52" applyNumberFormat="1" applyFont="1" applyFill="1" applyBorder="1" applyAlignment="1">
      <alignment horizontal="center" vertical="center"/>
      <protection/>
    </xf>
    <xf numFmtId="0" fontId="9" fillId="3" borderId="10" xfId="52" applyNumberFormat="1" applyFont="1" applyFill="1" applyBorder="1" applyAlignment="1">
      <alignment horizontal="center" vertical="center"/>
      <protection/>
    </xf>
    <xf numFmtId="0" fontId="9" fillId="3" borderId="10" xfId="52" applyFont="1" applyFill="1" applyBorder="1" applyAlignment="1">
      <alignment horizontal="center" vertical="center"/>
      <protection/>
    </xf>
    <xf numFmtId="0" fontId="6" fillId="0" borderId="15" xfId="52" applyFont="1" applyBorder="1">
      <alignment/>
      <protection/>
    </xf>
    <xf numFmtId="0" fontId="6" fillId="0" borderId="15" xfId="52" applyFont="1" applyBorder="1" applyAlignment="1">
      <alignment/>
      <protection/>
    </xf>
    <xf numFmtId="0" fontId="9" fillId="0" borderId="10" xfId="52" applyFont="1" applyBorder="1" applyAlignment="1">
      <alignment horizontal="center" vertical="center"/>
      <protection/>
    </xf>
    <xf numFmtId="164" fontId="4" fillId="0" borderId="0" xfId="52" applyNumberFormat="1" applyFont="1" applyAlignment="1">
      <alignment horizontal="center"/>
      <protection/>
    </xf>
    <xf numFmtId="0" fontId="8" fillId="0" borderId="10" xfId="52" applyFont="1" applyFill="1" applyBorder="1" applyAlignment="1">
      <alignment vertical="center" wrapText="1"/>
      <protection/>
    </xf>
    <xf numFmtId="49" fontId="4" fillId="0" borderId="0" xfId="52" applyNumberFormat="1" applyFont="1" applyFill="1" applyAlignment="1">
      <alignment horizontal="right" vertical="center"/>
      <protection/>
    </xf>
    <xf numFmtId="0" fontId="13" fillId="0" borderId="0" xfId="52" applyFont="1" applyFill="1" applyAlignment="1">
      <alignment horizontal="right" vertical="center" wrapText="1"/>
      <protection/>
    </xf>
    <xf numFmtId="0" fontId="13" fillId="0" borderId="0" xfId="52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164" fontId="8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1" xfId="52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0" fillId="0" borderId="11" xfId="52" applyFont="1" applyFill="1" applyBorder="1" applyAlignment="1">
      <alignment vertical="center" wrapText="1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164" fontId="10" fillId="0" borderId="1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vertical="center"/>
      <protection/>
    </xf>
    <xf numFmtId="0" fontId="10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4" fillId="0" borderId="0" xfId="52" applyFont="1" applyFill="1" applyBorder="1" applyAlignment="1">
      <alignment/>
      <protection/>
    </xf>
    <xf numFmtId="0" fontId="0" fillId="0" borderId="0" xfId="0" applyAlignment="1">
      <alignment wrapText="1"/>
    </xf>
    <xf numFmtId="0" fontId="63" fillId="0" borderId="0" xfId="0" applyFont="1" applyAlignment="1">
      <alignment horizontal="right" wrapText="1"/>
    </xf>
    <xf numFmtId="0" fontId="63" fillId="0" borderId="0" xfId="0" applyFont="1" applyAlignment="1">
      <alignment wrapText="1"/>
    </xf>
    <xf numFmtId="0" fontId="62" fillId="0" borderId="0" xfId="0" applyFont="1" applyAlignment="1">
      <alignment vertical="center" wrapText="1"/>
    </xf>
    <xf numFmtId="0" fontId="0" fillId="0" borderId="0" xfId="0" applyAlignment="1">
      <alignment/>
    </xf>
    <xf numFmtId="0" fontId="6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5" fillId="0" borderId="0" xfId="52" applyFont="1">
      <alignment/>
      <protection/>
    </xf>
    <xf numFmtId="0" fontId="6" fillId="0" borderId="0" xfId="52" applyFont="1" applyFill="1" applyAlignment="1">
      <alignment wrapText="1"/>
      <protection/>
    </xf>
    <xf numFmtId="49" fontId="6" fillId="0" borderId="0" xfId="52" applyNumberFormat="1" applyFont="1" applyFill="1" applyAlignment="1">
      <alignment horizontal="right"/>
      <protection/>
    </xf>
    <xf numFmtId="49" fontId="9" fillId="0" borderId="0" xfId="52" applyNumberFormat="1" applyFont="1" applyFill="1" applyAlignment="1">
      <alignment horizontal="right"/>
      <protection/>
    </xf>
    <xf numFmtId="0" fontId="6" fillId="0" borderId="0" xfId="52" applyFont="1" applyFill="1" applyAlignment="1">
      <alignment horizontal="right" vertical="top" wrapText="1"/>
      <protection/>
    </xf>
    <xf numFmtId="0" fontId="6" fillId="0" borderId="0" xfId="52" applyFont="1" applyFill="1" applyAlignment="1">
      <alignment horizontal="right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25" fillId="0" borderId="10" xfId="52" applyFont="1" applyBorder="1">
      <alignment/>
      <protection/>
    </xf>
    <xf numFmtId="0" fontId="26" fillId="0" borderId="10" xfId="52" applyFont="1" applyBorder="1">
      <alignment/>
      <protection/>
    </xf>
    <xf numFmtId="0" fontId="6" fillId="0" borderId="0" xfId="52" applyFont="1" applyBorder="1" applyAlignment="1">
      <alignment vertical="center"/>
      <protection/>
    </xf>
    <xf numFmtId="164" fontId="6" fillId="0" borderId="10" xfId="52" applyNumberFormat="1" applyFont="1" applyBorder="1" applyAlignment="1">
      <alignment horizontal="center" vertical="center"/>
      <protection/>
    </xf>
    <xf numFmtId="9" fontId="60" fillId="0" borderId="10" xfId="0" applyNumberFormat="1" applyFont="1" applyBorder="1" applyAlignment="1">
      <alignment horizontal="center" vertical="center" wrapText="1"/>
    </xf>
    <xf numFmtId="9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49" fontId="3" fillId="0" borderId="10" xfId="52" applyNumberFormat="1" applyFont="1" applyBorder="1" applyAlignment="1">
      <alignment horizontal="center" vertical="center" wrapText="1"/>
      <protection/>
    </xf>
    <xf numFmtId="0" fontId="64" fillId="0" borderId="14" xfId="0" applyFont="1" applyBorder="1" applyAlignment="1">
      <alignment horizontal="center" vertical="center" wrapText="1"/>
    </xf>
    <xf numFmtId="49" fontId="4" fillId="0" borderId="0" xfId="52" applyNumberFormat="1" applyFont="1" applyFill="1" applyAlignment="1">
      <alignment horizontal="right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63" fillId="0" borderId="14" xfId="0" applyFont="1" applyBorder="1" applyAlignment="1">
      <alignment horizontal="center" vertical="center" wrapText="1"/>
    </xf>
    <xf numFmtId="164" fontId="4" fillId="0" borderId="0" xfId="52" applyNumberFormat="1" applyFont="1" applyFill="1">
      <alignment/>
      <protection/>
    </xf>
    <xf numFmtId="0" fontId="8" fillId="0" borderId="10" xfId="52" applyFont="1" applyFill="1" applyBorder="1" applyAlignment="1">
      <alignment vertical="center"/>
      <protection/>
    </xf>
    <xf numFmtId="49" fontId="4" fillId="0" borderId="0" xfId="52" applyNumberFormat="1" applyFont="1" applyFill="1" applyAlignment="1">
      <alignment/>
      <protection/>
    </xf>
    <xf numFmtId="0" fontId="4" fillId="0" borderId="0" xfId="52" applyFont="1" applyFill="1" applyAlignment="1">
      <alignment horizontal="center" wrapText="1"/>
      <protection/>
    </xf>
    <xf numFmtId="0" fontId="13" fillId="0" borderId="0" xfId="52" applyFont="1" applyFill="1" applyAlignment="1">
      <alignment horizontal="center" vertical="top" wrapText="1"/>
      <protection/>
    </xf>
    <xf numFmtId="0" fontId="13" fillId="0" borderId="0" xfId="52" applyFont="1" applyFill="1" applyBorder="1" applyAlignment="1">
      <alignment horizontal="center"/>
      <protection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165" fontId="59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165" fontId="60" fillId="0" borderId="10" xfId="0" applyNumberFormat="1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1" fillId="0" borderId="16" xfId="0" applyFont="1" applyBorder="1" applyAlignment="1">
      <alignment vertical="center" wrapText="1"/>
    </xf>
    <xf numFmtId="0" fontId="61" fillId="0" borderId="17" xfId="0" applyFont="1" applyBorder="1" applyAlignment="1">
      <alignment vertical="center" wrapText="1"/>
    </xf>
    <xf numFmtId="0" fontId="61" fillId="0" borderId="14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59" fillId="0" borderId="0" xfId="0" applyFont="1" applyAlignment="1">
      <alignment horizontal="right" vertical="center" wrapText="1"/>
    </xf>
    <xf numFmtId="0" fontId="59" fillId="0" borderId="0" xfId="0" applyFont="1" applyFill="1" applyAlignment="1">
      <alignment horizontal="right" vertical="center" wrapText="1"/>
    </xf>
    <xf numFmtId="0" fontId="60" fillId="0" borderId="0" xfId="0" applyFont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9" fontId="59" fillId="0" borderId="1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right"/>
    </xf>
    <xf numFmtId="0" fontId="61" fillId="0" borderId="1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165" fontId="5" fillId="0" borderId="0" xfId="52" applyNumberFormat="1" applyFont="1" applyFill="1" applyAlignment="1">
      <alignment horizontal="right"/>
      <protection/>
    </xf>
    <xf numFmtId="165" fontId="4" fillId="0" borderId="10" xfId="52" applyNumberFormat="1" applyFont="1" applyBorder="1" applyAlignment="1">
      <alignment horizontal="center" vertical="center" wrapText="1"/>
      <protection/>
    </xf>
    <xf numFmtId="0" fontId="9" fillId="0" borderId="0" xfId="52" applyNumberFormat="1" applyFont="1" applyAlignment="1">
      <alignment horizont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165" fontId="5" fillId="0" borderId="0" xfId="52" applyNumberFormat="1" applyFont="1" applyAlignment="1">
      <alignment horizontal="right"/>
      <protection/>
    </xf>
    <xf numFmtId="0" fontId="9" fillId="0" borderId="0" xfId="52" applyFont="1" applyAlignment="1">
      <alignment horizontal="center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9" fillId="0" borderId="15" xfId="52" applyFont="1" applyBorder="1" applyAlignment="1">
      <alignment horizontal="left" vertical="center" wrapText="1"/>
      <protection/>
    </xf>
    <xf numFmtId="0" fontId="9" fillId="0" borderId="13" xfId="52" applyFont="1" applyBorder="1" applyAlignment="1">
      <alignment horizontal="left" vertical="center" wrapText="1"/>
      <protection/>
    </xf>
    <xf numFmtId="0" fontId="9" fillId="0" borderId="11" xfId="52" applyFont="1" applyBorder="1" applyAlignment="1">
      <alignment horizontal="left" vertical="center" wrapText="1"/>
      <protection/>
    </xf>
    <xf numFmtId="0" fontId="9" fillId="0" borderId="15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165" fontId="6" fillId="0" borderId="0" xfId="52" applyNumberFormat="1" applyFont="1" applyFill="1" applyAlignment="1">
      <alignment horizontal="right"/>
      <protection/>
    </xf>
    <xf numFmtId="0" fontId="9" fillId="0" borderId="0" xfId="52" applyFont="1" applyBorder="1" applyAlignment="1">
      <alignment horizontal="center" wrapText="1"/>
      <protection/>
    </xf>
    <xf numFmtId="0" fontId="5" fillId="0" borderId="15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left" vertical="center"/>
      <protection/>
    </xf>
    <xf numFmtId="0" fontId="6" fillId="0" borderId="15" xfId="52" applyFont="1" applyBorder="1" applyAlignment="1">
      <alignment horizontal="left" vertical="center"/>
      <protection/>
    </xf>
    <xf numFmtId="0" fontId="6" fillId="0" borderId="13" xfId="52" applyFont="1" applyBorder="1" applyAlignment="1">
      <alignment horizontal="left" vertical="center"/>
      <protection/>
    </xf>
    <xf numFmtId="0" fontId="6" fillId="0" borderId="11" xfId="52" applyFont="1" applyBorder="1" applyAlignment="1">
      <alignment horizontal="left" vertical="center"/>
      <protection/>
    </xf>
    <xf numFmtId="0" fontId="9" fillId="0" borderId="15" xfId="52" applyFont="1" applyBorder="1" applyAlignment="1">
      <alignment horizontal="left" vertical="center"/>
      <protection/>
    </xf>
    <xf numFmtId="0" fontId="9" fillId="0" borderId="13" xfId="52" applyFont="1" applyBorder="1" applyAlignment="1">
      <alignment horizontal="left" vertical="center"/>
      <protection/>
    </xf>
    <xf numFmtId="0" fontId="9" fillId="0" borderId="11" xfId="52" applyFont="1" applyBorder="1" applyAlignment="1">
      <alignment horizontal="left" vertical="center"/>
      <protection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65" fillId="0" borderId="15" xfId="52" applyFont="1" applyFill="1" applyBorder="1" applyAlignment="1">
      <alignment horizontal="left" vertical="center" wrapText="1"/>
      <protection/>
    </xf>
    <xf numFmtId="0" fontId="66" fillId="0" borderId="15" xfId="52" applyFont="1" applyFill="1" applyBorder="1" applyAlignment="1">
      <alignment horizontal="left" vertical="center" wrapText="1"/>
      <protection/>
    </xf>
    <xf numFmtId="0" fontId="66" fillId="0" borderId="15" xfId="52" applyFont="1" applyFill="1" applyBorder="1" applyAlignment="1">
      <alignment horizontal="left" vertical="top" wrapText="1"/>
      <protection/>
    </xf>
    <xf numFmtId="0" fontId="66" fillId="0" borderId="13" xfId="52" applyFont="1" applyFill="1" applyBorder="1" applyAlignment="1">
      <alignment horizontal="left" vertical="top" wrapText="1"/>
      <protection/>
    </xf>
    <xf numFmtId="0" fontId="66" fillId="0" borderId="11" xfId="52" applyFont="1" applyFill="1" applyBorder="1" applyAlignment="1">
      <alignment horizontal="left" vertical="top" wrapText="1"/>
      <protection/>
    </xf>
    <xf numFmtId="0" fontId="6" fillId="0" borderId="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49" fontId="6" fillId="0" borderId="0" xfId="52" applyNumberFormat="1" applyFont="1" applyFill="1" applyAlignment="1">
      <alignment horizontal="center" vertical="center" wrapText="1"/>
      <protection/>
    </xf>
    <xf numFmtId="49" fontId="4" fillId="0" borderId="0" xfId="52" applyNumberFormat="1" applyFont="1" applyFill="1" applyAlignment="1">
      <alignment horizontal="right"/>
      <protection/>
    </xf>
    <xf numFmtId="49" fontId="4" fillId="0" borderId="16" xfId="52" applyNumberFormat="1" applyFont="1" applyFill="1" applyBorder="1" applyAlignment="1">
      <alignment horizontal="center" vertical="center" wrapText="1"/>
      <protection/>
    </xf>
    <xf numFmtId="49" fontId="4" fillId="0" borderId="14" xfId="52" applyNumberFormat="1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top" wrapText="1"/>
      <protection/>
    </xf>
    <xf numFmtId="0" fontId="4" fillId="0" borderId="14" xfId="52" applyFont="1" applyFill="1" applyBorder="1" applyAlignment="1">
      <alignment horizontal="center" vertical="top" wrapText="1"/>
      <protection/>
    </xf>
    <xf numFmtId="0" fontId="4" fillId="0" borderId="16" xfId="52" applyFont="1" applyFill="1" applyBorder="1" applyAlignment="1">
      <alignment horizontal="center" vertical="top"/>
      <protection/>
    </xf>
    <xf numFmtId="0" fontId="4" fillId="0" borderId="14" xfId="52" applyFont="1" applyFill="1" applyBorder="1" applyAlignment="1">
      <alignment horizontal="center" vertical="top"/>
      <protection/>
    </xf>
    <xf numFmtId="49" fontId="4" fillId="0" borderId="16" xfId="52" applyNumberFormat="1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49" fontId="6" fillId="0" borderId="21" xfId="52" applyNumberFormat="1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horizontal="right"/>
    </xf>
    <xf numFmtId="0" fontId="67" fillId="0" borderId="0" xfId="0" applyFont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25" fillId="0" borderId="15" xfId="52" applyFont="1" applyBorder="1" applyAlignment="1">
      <alignment horizontal="center"/>
      <protection/>
    </xf>
    <xf numFmtId="0" fontId="25" fillId="0" borderId="11" xfId="52" applyFont="1" applyBorder="1" applyAlignment="1">
      <alignment horizontal="center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/>
      <protection/>
    </xf>
    <xf numFmtId="0" fontId="9" fillId="0" borderId="11" xfId="52" applyFont="1" applyBorder="1" applyAlignment="1">
      <alignment horizont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0" xfId="52" applyFont="1" applyFill="1" applyAlignment="1">
      <alignment horizontal="right" vertical="top" wrapText="1"/>
      <protection/>
    </xf>
    <xf numFmtId="0" fontId="6" fillId="0" borderId="0" xfId="52" applyFont="1" applyFill="1" applyAlignment="1">
      <alignment horizontal="right" vertical="center" wrapText="1"/>
      <protection/>
    </xf>
    <xf numFmtId="0" fontId="6" fillId="0" borderId="0" xfId="52" applyFont="1" applyFill="1" applyAlignment="1">
      <alignment horizontal="right" wrapText="1"/>
      <protection/>
    </xf>
    <xf numFmtId="0" fontId="9" fillId="0" borderId="0" xfId="52" applyFont="1" applyAlignment="1">
      <alignment horizontal="center" vertical="center" wrapText="1"/>
      <protection/>
    </xf>
    <xf numFmtId="0" fontId="9" fillId="0" borderId="0" xfId="52" applyFont="1" applyAlignment="1">
      <alignment horizontal="center" vertical="center"/>
      <protection/>
    </xf>
    <xf numFmtId="0" fontId="6" fillId="0" borderId="21" xfId="52" applyFont="1" applyBorder="1" applyAlignment="1">
      <alignment horizontal="right" vertical="center"/>
      <protection/>
    </xf>
    <xf numFmtId="49" fontId="8" fillId="0" borderId="0" xfId="52" applyNumberFormat="1" applyFont="1" applyFill="1" applyAlignment="1">
      <alignment horizontal="right"/>
      <protection/>
    </xf>
    <xf numFmtId="164" fontId="6" fillId="0" borderId="15" xfId="52" applyNumberFormat="1" applyFont="1" applyBorder="1" applyAlignment="1">
      <alignment horizontal="center" vertical="center"/>
      <protection/>
    </xf>
    <xf numFmtId="164" fontId="6" fillId="0" borderId="11" xfId="52" applyNumberFormat="1" applyFont="1" applyBorder="1" applyAlignment="1">
      <alignment horizontal="center" vertical="center"/>
      <protection/>
    </xf>
    <xf numFmtId="164" fontId="6" fillId="0" borderId="15" xfId="52" applyNumberFormat="1" applyFont="1" applyBorder="1" applyAlignment="1">
      <alignment horizontal="center"/>
      <protection/>
    </xf>
    <xf numFmtId="164" fontId="6" fillId="0" borderId="11" xfId="52" applyNumberFormat="1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87"/>
  <sheetViews>
    <sheetView zoomScale="90" zoomScaleNormal="90" zoomScalePageLayoutView="0" workbookViewId="0" topLeftCell="A28">
      <selection activeCell="C1" sqref="C1"/>
    </sheetView>
  </sheetViews>
  <sheetFormatPr defaultColWidth="88.57421875" defaultRowHeight="15"/>
  <cols>
    <col min="1" max="1" width="33.00390625" style="65" customWidth="1"/>
    <col min="2" max="2" width="76.7109375" style="65" customWidth="1"/>
    <col min="3" max="3" width="15.28125" style="65" customWidth="1"/>
    <col min="4" max="16384" width="88.57421875" style="65" customWidth="1"/>
  </cols>
  <sheetData>
    <row r="1" ht="15.75">
      <c r="C1" s="77"/>
    </row>
    <row r="2" spans="2:3" ht="15.75">
      <c r="B2" s="236" t="s">
        <v>190</v>
      </c>
      <c r="C2" s="236"/>
    </row>
    <row r="3" spans="2:3" ht="15.75">
      <c r="B3" s="236" t="s">
        <v>145</v>
      </c>
      <c r="C3" s="236"/>
    </row>
    <row r="4" spans="2:3" ht="15.75">
      <c r="B4" s="236" t="s">
        <v>197</v>
      </c>
      <c r="C4" s="236"/>
    </row>
    <row r="5" spans="2:3" ht="15.75">
      <c r="B5" s="237" t="s">
        <v>395</v>
      </c>
      <c r="C5" s="237"/>
    </row>
    <row r="6" ht="9" customHeight="1">
      <c r="A6" s="66"/>
    </row>
    <row r="7" spans="1:3" ht="15.75">
      <c r="A7" s="238" t="s">
        <v>396</v>
      </c>
      <c r="B7" s="238"/>
      <c r="C7" s="238"/>
    </row>
    <row r="8" spans="1:3" ht="15.75" customHeight="1">
      <c r="A8" s="238"/>
      <c r="B8" s="238"/>
      <c r="C8" s="238"/>
    </row>
    <row r="9" ht="15.75">
      <c r="C9" s="67" t="s">
        <v>198</v>
      </c>
    </row>
    <row r="10" spans="1:3" ht="15.75">
      <c r="A10" s="220" t="s">
        <v>199</v>
      </c>
      <c r="B10" s="220" t="s">
        <v>200</v>
      </c>
      <c r="C10" s="203" t="s">
        <v>291</v>
      </c>
    </row>
    <row r="11" spans="1:3" ht="15.75">
      <c r="A11" s="220"/>
      <c r="B11" s="220"/>
      <c r="C11" s="68" t="s">
        <v>58</v>
      </c>
    </row>
    <row r="12" spans="1:3" ht="15.75">
      <c r="A12" s="69" t="s">
        <v>201</v>
      </c>
      <c r="B12" s="70" t="s">
        <v>202</v>
      </c>
      <c r="C12" s="78">
        <f>C13+C42</f>
        <v>7471.000000000001</v>
      </c>
    </row>
    <row r="13" spans="1:3" ht="15.75">
      <c r="A13" s="68"/>
      <c r="B13" s="70" t="s">
        <v>203</v>
      </c>
      <c r="C13" s="78">
        <f>C14+C21+C30+C33</f>
        <v>7363.200000000001</v>
      </c>
    </row>
    <row r="14" spans="1:3" ht="15.75">
      <c r="A14" s="69" t="s">
        <v>204</v>
      </c>
      <c r="B14" s="70" t="s">
        <v>205</v>
      </c>
      <c r="C14" s="78">
        <f>C15</f>
        <v>1744</v>
      </c>
    </row>
    <row r="15" spans="1:3" ht="15.75">
      <c r="A15" s="234" t="s">
        <v>206</v>
      </c>
      <c r="B15" s="235" t="s">
        <v>207</v>
      </c>
      <c r="C15" s="224">
        <f>C17+C18+C19</f>
        <v>1744</v>
      </c>
    </row>
    <row r="16" spans="1:3" ht="15.75">
      <c r="A16" s="234"/>
      <c r="B16" s="235"/>
      <c r="C16" s="224"/>
    </row>
    <row r="17" spans="1:3" ht="63">
      <c r="A17" s="68" t="s">
        <v>208</v>
      </c>
      <c r="B17" s="71" t="s">
        <v>209</v>
      </c>
      <c r="C17" s="79">
        <v>1744</v>
      </c>
    </row>
    <row r="18" spans="1:3" ht="94.5">
      <c r="A18" s="68" t="s">
        <v>210</v>
      </c>
      <c r="B18" s="71" t="s">
        <v>211</v>
      </c>
      <c r="C18" s="79">
        <v>0</v>
      </c>
    </row>
    <row r="19" spans="1:3" ht="15.75">
      <c r="A19" s="220" t="s">
        <v>212</v>
      </c>
      <c r="B19" s="221" t="s">
        <v>37</v>
      </c>
      <c r="C19" s="222">
        <v>0</v>
      </c>
    </row>
    <row r="20" spans="1:3" ht="15.75">
      <c r="A20" s="220"/>
      <c r="B20" s="221"/>
      <c r="C20" s="222"/>
    </row>
    <row r="21" spans="1:3" ht="31.5">
      <c r="A21" s="69" t="s">
        <v>213</v>
      </c>
      <c r="B21" s="70" t="s">
        <v>214</v>
      </c>
      <c r="C21" s="78">
        <f>C22</f>
        <v>1814.3</v>
      </c>
    </row>
    <row r="22" spans="1:3" ht="31.5">
      <c r="A22" s="69" t="s">
        <v>215</v>
      </c>
      <c r="B22" s="70" t="s">
        <v>216</v>
      </c>
      <c r="C22" s="78">
        <f>C23</f>
        <v>1814.3</v>
      </c>
    </row>
    <row r="23" spans="1:3" ht="15.75">
      <c r="A23" s="69" t="s">
        <v>217</v>
      </c>
      <c r="B23" s="70" t="s">
        <v>218</v>
      </c>
      <c r="C23" s="78">
        <f>C24+C25+C26+C27</f>
        <v>1814.3</v>
      </c>
    </row>
    <row r="24" spans="1:3" ht="94.5">
      <c r="A24" s="74" t="s">
        <v>219</v>
      </c>
      <c r="B24" s="75" t="s">
        <v>220</v>
      </c>
      <c r="C24" s="79">
        <v>834.1</v>
      </c>
    </row>
    <row r="25" spans="1:3" ht="110.25">
      <c r="A25" s="74" t="s">
        <v>221</v>
      </c>
      <c r="B25" s="75" t="s">
        <v>222</v>
      </c>
      <c r="C25" s="79">
        <v>4.7</v>
      </c>
    </row>
    <row r="26" spans="1:3" ht="94.5">
      <c r="A26" s="74" t="s">
        <v>223</v>
      </c>
      <c r="B26" s="75" t="s">
        <v>224</v>
      </c>
      <c r="C26" s="79">
        <v>1094.3</v>
      </c>
    </row>
    <row r="27" spans="1:3" ht="15.75" customHeight="1">
      <c r="A27" s="228" t="s">
        <v>225</v>
      </c>
      <c r="B27" s="231" t="s">
        <v>226</v>
      </c>
      <c r="C27" s="222">
        <v>-118.8</v>
      </c>
    </row>
    <row r="28" spans="1:3" ht="15.75">
      <c r="A28" s="229"/>
      <c r="B28" s="232"/>
      <c r="C28" s="222"/>
    </row>
    <row r="29" spans="1:3" ht="15.75">
      <c r="A29" s="230"/>
      <c r="B29" s="233"/>
      <c r="C29" s="222"/>
    </row>
    <row r="30" spans="1:3" ht="15.75">
      <c r="A30" s="69" t="s">
        <v>227</v>
      </c>
      <c r="B30" s="70" t="s">
        <v>228</v>
      </c>
      <c r="C30" s="78">
        <f>C31</f>
        <v>1593.2</v>
      </c>
    </row>
    <row r="31" spans="1:3" ht="15.75">
      <c r="A31" s="69" t="s">
        <v>229</v>
      </c>
      <c r="B31" s="70" t="s">
        <v>230</v>
      </c>
      <c r="C31" s="78">
        <f>C32</f>
        <v>1593.2</v>
      </c>
    </row>
    <row r="32" spans="1:3" ht="15.75">
      <c r="A32" s="68" t="s">
        <v>231</v>
      </c>
      <c r="B32" s="71" t="s">
        <v>232</v>
      </c>
      <c r="C32" s="79">
        <v>1593.2</v>
      </c>
    </row>
    <row r="33" spans="1:3" ht="15.75">
      <c r="A33" s="69" t="s">
        <v>233</v>
      </c>
      <c r="B33" s="70" t="s">
        <v>234</v>
      </c>
      <c r="C33" s="78">
        <f>C34+C36</f>
        <v>2211.7000000000003</v>
      </c>
    </row>
    <row r="34" spans="1:3" ht="15.75">
      <c r="A34" s="69" t="s">
        <v>235</v>
      </c>
      <c r="B34" s="70" t="s">
        <v>236</v>
      </c>
      <c r="C34" s="78">
        <f>C35</f>
        <v>136.9</v>
      </c>
    </row>
    <row r="35" spans="1:3" ht="47.25">
      <c r="A35" s="68" t="s">
        <v>237</v>
      </c>
      <c r="B35" s="72" t="s">
        <v>238</v>
      </c>
      <c r="C35" s="79">
        <v>136.9</v>
      </c>
    </row>
    <row r="36" spans="1:3" ht="15.75">
      <c r="A36" s="69" t="s">
        <v>239</v>
      </c>
      <c r="B36" s="70" t="s">
        <v>240</v>
      </c>
      <c r="C36" s="78">
        <f>C37</f>
        <v>2074.8</v>
      </c>
    </row>
    <row r="37" spans="1:3" ht="15.75">
      <c r="A37" s="220" t="s">
        <v>241</v>
      </c>
      <c r="B37" s="221" t="s">
        <v>242</v>
      </c>
      <c r="C37" s="222">
        <f>C39+C40</f>
        <v>2074.8</v>
      </c>
    </row>
    <row r="38" spans="1:3" ht="15.75">
      <c r="A38" s="220"/>
      <c r="B38" s="221"/>
      <c r="C38" s="222"/>
    </row>
    <row r="39" spans="1:3" ht="31.5">
      <c r="A39" s="68" t="s">
        <v>243</v>
      </c>
      <c r="B39" s="71" t="s">
        <v>244</v>
      </c>
      <c r="C39" s="79">
        <v>689.3</v>
      </c>
    </row>
    <row r="40" spans="1:3" ht="15.75">
      <c r="A40" s="220" t="s">
        <v>245</v>
      </c>
      <c r="B40" s="221" t="s">
        <v>246</v>
      </c>
      <c r="C40" s="222">
        <v>1385.5</v>
      </c>
    </row>
    <row r="41" spans="1:3" ht="15.75">
      <c r="A41" s="220"/>
      <c r="B41" s="221"/>
      <c r="C41" s="222"/>
    </row>
    <row r="42" spans="1:3" ht="15.75">
      <c r="A42" s="68"/>
      <c r="B42" s="70" t="s">
        <v>247</v>
      </c>
      <c r="C42" s="78">
        <f>C43+C45</f>
        <v>107.8</v>
      </c>
    </row>
    <row r="43" spans="1:3" ht="78.75">
      <c r="A43" s="69" t="s">
        <v>248</v>
      </c>
      <c r="B43" s="70" t="s">
        <v>249</v>
      </c>
      <c r="C43" s="78">
        <f>C44</f>
        <v>99.8</v>
      </c>
    </row>
    <row r="44" spans="1:3" ht="63">
      <c r="A44" s="68" t="s">
        <v>250</v>
      </c>
      <c r="B44" s="71" t="s">
        <v>249</v>
      </c>
      <c r="C44" s="79">
        <v>99.8</v>
      </c>
    </row>
    <row r="45" spans="1:3" ht="15.75">
      <c r="A45" s="98" t="s">
        <v>288</v>
      </c>
      <c r="B45" s="99" t="s">
        <v>289</v>
      </c>
      <c r="C45" s="101">
        <f>C46</f>
        <v>8</v>
      </c>
    </row>
    <row r="46" spans="1:3" ht="63">
      <c r="A46" s="97" t="s">
        <v>290</v>
      </c>
      <c r="B46" s="100" t="s">
        <v>274</v>
      </c>
      <c r="C46" s="102">
        <v>8</v>
      </c>
    </row>
    <row r="47" spans="1:3" ht="15.75">
      <c r="A47" s="69" t="s">
        <v>251</v>
      </c>
      <c r="B47" s="70" t="s">
        <v>252</v>
      </c>
      <c r="C47" s="78">
        <f>C48</f>
        <v>605.1</v>
      </c>
    </row>
    <row r="48" spans="1:3" ht="31.5">
      <c r="A48" s="69" t="s">
        <v>253</v>
      </c>
      <c r="B48" s="70" t="s">
        <v>254</v>
      </c>
      <c r="C48" s="78">
        <f>C49+C52</f>
        <v>605.1</v>
      </c>
    </row>
    <row r="49" spans="1:3" ht="15.75">
      <c r="A49" s="69" t="s">
        <v>255</v>
      </c>
      <c r="B49" s="70" t="s">
        <v>256</v>
      </c>
      <c r="C49" s="78">
        <f>C50</f>
        <v>325.8</v>
      </c>
    </row>
    <row r="50" spans="1:3" ht="15.75">
      <c r="A50" s="68" t="s">
        <v>257</v>
      </c>
      <c r="B50" s="71" t="s">
        <v>258</v>
      </c>
      <c r="C50" s="79">
        <f>C51</f>
        <v>325.8</v>
      </c>
    </row>
    <row r="51" spans="1:3" ht="31.5">
      <c r="A51" s="68" t="s">
        <v>259</v>
      </c>
      <c r="B51" s="71" t="s">
        <v>260</v>
      </c>
      <c r="C51" s="79">
        <v>325.8</v>
      </c>
    </row>
    <row r="52" spans="1:3" ht="15.75">
      <c r="A52" s="225" t="s">
        <v>262</v>
      </c>
      <c r="B52" s="223" t="s">
        <v>261</v>
      </c>
      <c r="C52" s="224">
        <f>C55+C57</f>
        <v>279.3</v>
      </c>
    </row>
    <row r="53" spans="1:3" ht="15.75">
      <c r="A53" s="226"/>
      <c r="B53" s="223"/>
      <c r="C53" s="224"/>
    </row>
    <row r="54" spans="1:3" ht="15.75">
      <c r="A54" s="227"/>
      <c r="B54" s="223"/>
      <c r="C54" s="224"/>
    </row>
    <row r="55" spans="1:3" ht="15.75">
      <c r="A55" s="220" t="s">
        <v>263</v>
      </c>
      <c r="B55" s="221" t="s">
        <v>264</v>
      </c>
      <c r="C55" s="222">
        <v>33</v>
      </c>
    </row>
    <row r="56" spans="1:3" ht="15.75">
      <c r="A56" s="220"/>
      <c r="B56" s="221"/>
      <c r="C56" s="222"/>
    </row>
    <row r="57" spans="1:3" ht="15.75">
      <c r="A57" s="220" t="s">
        <v>265</v>
      </c>
      <c r="B57" s="221" t="s">
        <v>266</v>
      </c>
      <c r="C57" s="222">
        <v>246.3</v>
      </c>
    </row>
    <row r="58" spans="1:3" ht="15.75">
      <c r="A58" s="220"/>
      <c r="B58" s="221"/>
      <c r="C58" s="222"/>
    </row>
    <row r="59" spans="1:3" ht="15.75">
      <c r="A59" s="69" t="s">
        <v>267</v>
      </c>
      <c r="B59" s="70"/>
      <c r="C59" s="78">
        <f>C12+C47</f>
        <v>8076.100000000001</v>
      </c>
    </row>
    <row r="60" ht="15.75">
      <c r="A60" s="73"/>
    </row>
    <row r="61" ht="15.75">
      <c r="A61" s="73"/>
    </row>
    <row r="62" ht="15.75">
      <c r="A62" s="73"/>
    </row>
    <row r="63" ht="15.75">
      <c r="A63" s="73"/>
    </row>
    <row r="64" ht="15.75">
      <c r="A64" s="73"/>
    </row>
    <row r="65" ht="15.75">
      <c r="A65" s="73"/>
    </row>
    <row r="66" ht="15.75">
      <c r="A66" s="73"/>
    </row>
    <row r="67" ht="15.75">
      <c r="A67" s="73"/>
    </row>
    <row r="68" ht="15.75">
      <c r="A68" s="73"/>
    </row>
    <row r="69" ht="15.75">
      <c r="A69" s="73"/>
    </row>
    <row r="70" ht="15.75">
      <c r="A70" s="73"/>
    </row>
    <row r="71" ht="15.75">
      <c r="A71" s="73"/>
    </row>
    <row r="72" ht="15.75">
      <c r="A72" s="73"/>
    </row>
    <row r="73" ht="15.75">
      <c r="A73" s="73"/>
    </row>
    <row r="74" ht="15.75">
      <c r="A74" s="73"/>
    </row>
    <row r="75" ht="15.75">
      <c r="A75" s="73"/>
    </row>
    <row r="76" ht="15.75">
      <c r="A76" s="73"/>
    </row>
    <row r="77" ht="15.75">
      <c r="A77" s="73"/>
    </row>
    <row r="78" ht="15.75">
      <c r="A78" s="73"/>
    </row>
    <row r="79" ht="15.75">
      <c r="A79" s="66"/>
    </row>
    <row r="80" ht="15.75">
      <c r="A80" s="66"/>
    </row>
    <row r="81" ht="15.75">
      <c r="A81" s="66"/>
    </row>
    <row r="82" ht="15.75">
      <c r="A82" s="66"/>
    </row>
    <row r="83" ht="15.75">
      <c r="A83" s="66"/>
    </row>
    <row r="84" ht="15.75">
      <c r="A84" s="66"/>
    </row>
    <row r="85" ht="15.75">
      <c r="A85" s="66"/>
    </row>
    <row r="86" ht="15.75">
      <c r="A86" s="66"/>
    </row>
    <row r="87" ht="15.75">
      <c r="A87" s="66"/>
    </row>
  </sheetData>
  <sheetProtection/>
  <mergeCells count="31">
    <mergeCell ref="A10:A11"/>
    <mergeCell ref="B10:B11"/>
    <mergeCell ref="B2:C2"/>
    <mergeCell ref="B3:C3"/>
    <mergeCell ref="B4:C4"/>
    <mergeCell ref="B5:C5"/>
    <mergeCell ref="A7:C8"/>
    <mergeCell ref="A15:A16"/>
    <mergeCell ref="B15:B16"/>
    <mergeCell ref="C15:C16"/>
    <mergeCell ref="A19:A20"/>
    <mergeCell ref="B19:B20"/>
    <mergeCell ref="C19:C20"/>
    <mergeCell ref="A27:A29"/>
    <mergeCell ref="B27:B29"/>
    <mergeCell ref="C27:C29"/>
    <mergeCell ref="A37:A38"/>
    <mergeCell ref="B37:B38"/>
    <mergeCell ref="C37:C38"/>
    <mergeCell ref="A57:A58"/>
    <mergeCell ref="B57:B58"/>
    <mergeCell ref="C57:C58"/>
    <mergeCell ref="A40:A41"/>
    <mergeCell ref="B40:B41"/>
    <mergeCell ref="C40:C41"/>
    <mergeCell ref="B52:B54"/>
    <mergeCell ref="C52:C54"/>
    <mergeCell ref="A55:A56"/>
    <mergeCell ref="B55:B56"/>
    <mergeCell ref="C55:C56"/>
    <mergeCell ref="A52:A54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6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3.00390625" style="85" customWidth="1"/>
    <col min="2" max="3" width="9.140625" style="85" customWidth="1"/>
    <col min="4" max="4" width="38.00390625" style="92" customWidth="1"/>
    <col min="5" max="5" width="7.00390625" style="94" customWidth="1"/>
    <col min="6" max="6" width="7.8515625" style="94" customWidth="1"/>
    <col min="7" max="7" width="12.421875" style="94" customWidth="1"/>
    <col min="8" max="8" width="15.28125" style="94" customWidth="1"/>
    <col min="9" max="9" width="9.140625" style="85" hidden="1" customWidth="1"/>
    <col min="10" max="255" width="9.140625" style="85" customWidth="1"/>
    <col min="256" max="16384" width="3.00390625" style="85" customWidth="1"/>
  </cols>
  <sheetData>
    <row r="1" spans="1:8" ht="12.75" customHeight="1">
      <c r="A1" s="83"/>
      <c r="B1" s="83"/>
      <c r="C1" s="83"/>
      <c r="D1" s="83"/>
      <c r="E1" s="84"/>
      <c r="F1" s="84"/>
      <c r="G1" s="84"/>
      <c r="H1" s="96"/>
    </row>
    <row r="2" spans="1:8" s="26" customFormat="1" ht="15.75" customHeight="1">
      <c r="A2" s="142"/>
      <c r="B2" s="142"/>
      <c r="C2" s="236" t="s">
        <v>331</v>
      </c>
      <c r="D2" s="236"/>
      <c r="E2" s="236"/>
      <c r="F2" s="236"/>
      <c r="G2" s="236"/>
      <c r="H2" s="236"/>
    </row>
    <row r="3" spans="1:8" s="26" customFormat="1" ht="15.75" customHeight="1">
      <c r="A3" s="142"/>
      <c r="B3" s="142"/>
      <c r="C3" s="236" t="s">
        <v>145</v>
      </c>
      <c r="D3" s="236"/>
      <c r="E3" s="236"/>
      <c r="F3" s="236"/>
      <c r="G3" s="236"/>
      <c r="H3" s="236"/>
    </row>
    <row r="4" spans="1:8" s="26" customFormat="1" ht="15.75" customHeight="1">
      <c r="A4" s="142"/>
      <c r="B4" s="142"/>
      <c r="C4" s="236" t="s">
        <v>197</v>
      </c>
      <c r="D4" s="236"/>
      <c r="E4" s="236"/>
      <c r="F4" s="236"/>
      <c r="G4" s="236"/>
      <c r="H4" s="236"/>
    </row>
    <row r="5" spans="1:8" s="26" customFormat="1" ht="18" customHeight="1">
      <c r="A5" s="143"/>
      <c r="B5" s="143"/>
      <c r="C5" s="267" t="s">
        <v>434</v>
      </c>
      <c r="D5" s="267"/>
      <c r="E5" s="267"/>
      <c r="F5" s="267"/>
      <c r="G5" s="267"/>
      <c r="H5" s="267"/>
    </row>
    <row r="6" spans="1:9" ht="12">
      <c r="A6" s="86"/>
      <c r="B6" s="86"/>
      <c r="C6" s="86"/>
      <c r="D6" s="288"/>
      <c r="E6" s="288"/>
      <c r="F6" s="288"/>
      <c r="G6" s="88"/>
      <c r="H6" s="89"/>
      <c r="I6" s="86"/>
    </row>
    <row r="7" spans="1:9" ht="66.75" customHeight="1">
      <c r="A7" s="268" t="s">
        <v>437</v>
      </c>
      <c r="B7" s="268"/>
      <c r="C7" s="268"/>
      <c r="D7" s="268"/>
      <c r="E7" s="268"/>
      <c r="F7" s="268"/>
      <c r="G7" s="268"/>
      <c r="H7" s="268"/>
      <c r="I7" s="86"/>
    </row>
    <row r="8" spans="1:9" ht="12">
      <c r="A8" s="86"/>
      <c r="B8" s="90"/>
      <c r="C8" s="90"/>
      <c r="D8" s="87"/>
      <c r="E8" s="91"/>
      <c r="F8" s="91"/>
      <c r="G8" s="89"/>
      <c r="H8" s="89" t="s">
        <v>119</v>
      </c>
      <c r="I8" s="86"/>
    </row>
    <row r="9" spans="1:8" s="92" customFormat="1" ht="33" customHeight="1">
      <c r="A9" s="150" t="s">
        <v>120</v>
      </c>
      <c r="B9" s="287" t="s">
        <v>121</v>
      </c>
      <c r="C9" s="287"/>
      <c r="D9" s="287"/>
      <c r="E9" s="150" t="s">
        <v>123</v>
      </c>
      <c r="F9" s="151" t="s">
        <v>124</v>
      </c>
      <c r="G9" s="151" t="s">
        <v>324</v>
      </c>
      <c r="H9" s="150" t="s">
        <v>409</v>
      </c>
    </row>
    <row r="10" spans="1:8" s="92" customFormat="1" ht="15.75" customHeight="1">
      <c r="A10" s="152"/>
      <c r="B10" s="275" t="s">
        <v>125</v>
      </c>
      <c r="C10" s="276"/>
      <c r="D10" s="277"/>
      <c r="E10" s="153" t="s">
        <v>41</v>
      </c>
      <c r="F10" s="153"/>
      <c r="G10" s="154">
        <f>G11+G12+G13+G14+G15</f>
        <v>4671.900000000001</v>
      </c>
      <c r="H10" s="155">
        <f>H11+H12+H13+H14+H15</f>
        <v>4833.7</v>
      </c>
    </row>
    <row r="11" spans="1:8" s="92" customFormat="1" ht="33" customHeight="1">
      <c r="A11" s="152"/>
      <c r="B11" s="278" t="s">
        <v>126</v>
      </c>
      <c r="C11" s="279"/>
      <c r="D11" s="280"/>
      <c r="E11" s="153" t="s">
        <v>41</v>
      </c>
      <c r="F11" s="153" t="s">
        <v>42</v>
      </c>
      <c r="G11" s="155">
        <v>1020.8</v>
      </c>
      <c r="H11" s="155">
        <v>1061.7</v>
      </c>
    </row>
    <row r="12" spans="1:8" s="92" customFormat="1" ht="43.5" customHeight="1">
      <c r="A12" s="152"/>
      <c r="B12" s="278" t="s">
        <v>129</v>
      </c>
      <c r="C12" s="279"/>
      <c r="D12" s="280"/>
      <c r="E12" s="153" t="s">
        <v>41</v>
      </c>
      <c r="F12" s="153" t="s">
        <v>43</v>
      </c>
      <c r="G12" s="155">
        <v>3321.3</v>
      </c>
      <c r="H12" s="155">
        <v>3442.5</v>
      </c>
    </row>
    <row r="13" spans="1:8" s="92" customFormat="1" ht="19.5" customHeight="1">
      <c r="A13" s="152"/>
      <c r="B13" s="278" t="s">
        <v>164</v>
      </c>
      <c r="C13" s="279"/>
      <c r="D13" s="280"/>
      <c r="E13" s="153" t="s">
        <v>41</v>
      </c>
      <c r="F13" s="153" t="s">
        <v>44</v>
      </c>
      <c r="G13" s="155">
        <v>0</v>
      </c>
      <c r="H13" s="155">
        <v>0</v>
      </c>
    </row>
    <row r="14" spans="1:8" s="92" customFormat="1" ht="18" customHeight="1">
      <c r="A14" s="152"/>
      <c r="B14" s="269" t="s">
        <v>131</v>
      </c>
      <c r="C14" s="270"/>
      <c r="D14" s="271"/>
      <c r="E14" s="153" t="s">
        <v>41</v>
      </c>
      <c r="F14" s="153" t="s">
        <v>45</v>
      </c>
      <c r="G14" s="155">
        <v>10</v>
      </c>
      <c r="H14" s="155">
        <v>10</v>
      </c>
    </row>
    <row r="15" spans="1:8" s="92" customFormat="1" ht="16.5" customHeight="1">
      <c r="A15" s="152"/>
      <c r="B15" s="269" t="s">
        <v>133</v>
      </c>
      <c r="C15" s="270"/>
      <c r="D15" s="271"/>
      <c r="E15" s="153" t="s">
        <v>41</v>
      </c>
      <c r="F15" s="153" t="s">
        <v>46</v>
      </c>
      <c r="G15" s="155">
        <v>319.8</v>
      </c>
      <c r="H15" s="155">
        <v>319.5</v>
      </c>
    </row>
    <row r="16" spans="1:11" s="92" customFormat="1" ht="19.5" customHeight="1">
      <c r="A16" s="152"/>
      <c r="B16" s="261" t="s">
        <v>277</v>
      </c>
      <c r="C16" s="262"/>
      <c r="D16" s="263"/>
      <c r="E16" s="153"/>
      <c r="F16" s="153"/>
      <c r="G16" s="155">
        <v>219.2</v>
      </c>
      <c r="H16" s="155">
        <v>446.4</v>
      </c>
      <c r="J16" s="160"/>
      <c r="K16" s="160"/>
    </row>
    <row r="17" spans="1:8" s="92" customFormat="1" ht="20.25" customHeight="1">
      <c r="A17" s="152"/>
      <c r="B17" s="261" t="s">
        <v>138</v>
      </c>
      <c r="C17" s="262"/>
      <c r="D17" s="263"/>
      <c r="E17" s="153" t="s">
        <v>42</v>
      </c>
      <c r="F17" s="153"/>
      <c r="G17" s="155">
        <f>G18</f>
        <v>253.5</v>
      </c>
      <c r="H17" s="155">
        <f>H18</f>
        <v>261.9</v>
      </c>
    </row>
    <row r="18" spans="1:8" s="92" customFormat="1" ht="18" customHeight="1">
      <c r="A18" s="152"/>
      <c r="B18" s="278" t="s">
        <v>139</v>
      </c>
      <c r="C18" s="279"/>
      <c r="D18" s="280"/>
      <c r="E18" s="153" t="s">
        <v>42</v>
      </c>
      <c r="F18" s="153" t="s">
        <v>47</v>
      </c>
      <c r="G18" s="155">
        <v>253.5</v>
      </c>
      <c r="H18" s="155">
        <v>261.9</v>
      </c>
    </row>
    <row r="19" spans="1:8" s="92" customFormat="1" ht="28.5" customHeight="1">
      <c r="A19" s="152"/>
      <c r="B19" s="281" t="s">
        <v>278</v>
      </c>
      <c r="C19" s="262"/>
      <c r="D19" s="263"/>
      <c r="E19" s="153" t="s">
        <v>47</v>
      </c>
      <c r="F19" s="153"/>
      <c r="G19" s="155">
        <f>G20+G21</f>
        <v>10</v>
      </c>
      <c r="H19" s="155">
        <f>H20+H21</f>
        <v>10</v>
      </c>
    </row>
    <row r="20" spans="1:8" s="92" customFormat="1" ht="23.25" customHeight="1">
      <c r="A20" s="152"/>
      <c r="B20" s="282" t="s">
        <v>326</v>
      </c>
      <c r="C20" s="279"/>
      <c r="D20" s="280"/>
      <c r="E20" s="153" t="s">
        <v>47</v>
      </c>
      <c r="F20" s="153" t="s">
        <v>48</v>
      </c>
      <c r="G20" s="155">
        <v>5</v>
      </c>
      <c r="H20" s="155">
        <v>5</v>
      </c>
    </row>
    <row r="21" spans="1:8" s="92" customFormat="1" ht="15" customHeight="1">
      <c r="A21" s="152"/>
      <c r="B21" s="283" t="s">
        <v>327</v>
      </c>
      <c r="C21" s="284"/>
      <c r="D21" s="285"/>
      <c r="E21" s="153" t="s">
        <v>47</v>
      </c>
      <c r="F21" s="153" t="s">
        <v>49</v>
      </c>
      <c r="G21" s="155">
        <v>5</v>
      </c>
      <c r="H21" s="155">
        <v>5</v>
      </c>
    </row>
    <row r="22" spans="1:8" s="92" customFormat="1" ht="23.25" customHeight="1">
      <c r="A22" s="152"/>
      <c r="B22" s="261" t="s">
        <v>140</v>
      </c>
      <c r="C22" s="262"/>
      <c r="D22" s="263"/>
      <c r="E22" s="153" t="s">
        <v>43</v>
      </c>
      <c r="F22" s="153"/>
      <c r="G22" s="155">
        <f>G23+G24</f>
        <v>1882.5</v>
      </c>
      <c r="H22" s="155">
        <f>H23+H24</f>
        <v>1881.5</v>
      </c>
    </row>
    <row r="23" spans="1:8" s="92" customFormat="1" ht="19.5" customHeight="1">
      <c r="A23" s="152"/>
      <c r="B23" s="258" t="s">
        <v>328</v>
      </c>
      <c r="C23" s="259"/>
      <c r="D23" s="260"/>
      <c r="E23" s="153" t="s">
        <v>43</v>
      </c>
      <c r="F23" s="153" t="s">
        <v>48</v>
      </c>
      <c r="G23" s="155">
        <v>1871.5</v>
      </c>
      <c r="H23" s="155">
        <v>1871.5</v>
      </c>
    </row>
    <row r="24" spans="1:10" s="28" customFormat="1" ht="18.75" customHeight="1">
      <c r="A24" s="152"/>
      <c r="B24" s="258" t="s">
        <v>141</v>
      </c>
      <c r="C24" s="259"/>
      <c r="D24" s="260"/>
      <c r="E24" s="153" t="s">
        <v>43</v>
      </c>
      <c r="F24" s="153" t="s">
        <v>50</v>
      </c>
      <c r="G24" s="155">
        <v>11</v>
      </c>
      <c r="H24" s="155">
        <v>10</v>
      </c>
      <c r="I24" s="29">
        <v>12</v>
      </c>
      <c r="J24" s="27"/>
    </row>
    <row r="25" spans="1:8" s="92" customFormat="1" ht="15.75" customHeight="1">
      <c r="A25" s="152"/>
      <c r="B25" s="261" t="s">
        <v>134</v>
      </c>
      <c r="C25" s="262"/>
      <c r="D25" s="263"/>
      <c r="E25" s="153" t="s">
        <v>51</v>
      </c>
      <c r="F25" s="153"/>
      <c r="G25" s="154">
        <f>G26+G27</f>
        <v>1403.1</v>
      </c>
      <c r="H25" s="154">
        <f>H26+H27</f>
        <v>1159</v>
      </c>
    </row>
    <row r="26" spans="1:8" s="92" customFormat="1" ht="15.75" customHeight="1">
      <c r="A26" s="152"/>
      <c r="B26" s="258" t="s">
        <v>136</v>
      </c>
      <c r="C26" s="259"/>
      <c r="D26" s="260"/>
      <c r="E26" s="153" t="s">
        <v>51</v>
      </c>
      <c r="F26" s="153" t="s">
        <v>42</v>
      </c>
      <c r="G26" s="155">
        <v>284.5</v>
      </c>
      <c r="H26" s="155">
        <v>284.5</v>
      </c>
    </row>
    <row r="27" spans="1:11" ht="15.75" customHeight="1">
      <c r="A27" s="152"/>
      <c r="B27" s="272" t="s">
        <v>142</v>
      </c>
      <c r="C27" s="273"/>
      <c r="D27" s="274"/>
      <c r="E27" s="153" t="s">
        <v>51</v>
      </c>
      <c r="F27" s="153" t="s">
        <v>47</v>
      </c>
      <c r="G27" s="154">
        <v>1118.6</v>
      </c>
      <c r="H27" s="154">
        <v>874.5</v>
      </c>
      <c r="I27" s="93"/>
      <c r="J27" s="93"/>
      <c r="K27" s="93"/>
    </row>
    <row r="28" spans="1:11" ht="21" customHeight="1">
      <c r="A28" s="152"/>
      <c r="B28" s="275" t="s">
        <v>279</v>
      </c>
      <c r="C28" s="276"/>
      <c r="D28" s="277"/>
      <c r="E28" s="153" t="s">
        <v>52</v>
      </c>
      <c r="F28" s="153"/>
      <c r="G28" s="156">
        <f>G29</f>
        <v>50</v>
      </c>
      <c r="H28" s="156">
        <f>H29</f>
        <v>50</v>
      </c>
      <c r="I28" s="93"/>
      <c r="J28" s="93"/>
      <c r="K28" s="93"/>
    </row>
    <row r="29" spans="1:11" ht="24.75" customHeight="1">
      <c r="A29" s="152"/>
      <c r="B29" s="272" t="s">
        <v>144</v>
      </c>
      <c r="C29" s="273"/>
      <c r="D29" s="274"/>
      <c r="E29" s="153" t="s">
        <v>52</v>
      </c>
      <c r="F29" s="153" t="s">
        <v>41</v>
      </c>
      <c r="G29" s="156">
        <v>50</v>
      </c>
      <c r="H29" s="156">
        <v>50</v>
      </c>
      <c r="I29" s="93"/>
      <c r="J29" s="93"/>
      <c r="K29" s="93"/>
    </row>
    <row r="30" spans="1:8" ht="18" customHeight="1">
      <c r="A30" s="152"/>
      <c r="B30" s="275" t="s">
        <v>135</v>
      </c>
      <c r="C30" s="276"/>
      <c r="D30" s="277"/>
      <c r="E30" s="153" t="s">
        <v>49</v>
      </c>
      <c r="F30" s="153"/>
      <c r="G30" s="154">
        <f>G31</f>
        <v>452.8</v>
      </c>
      <c r="H30" s="154">
        <f>H31</f>
        <v>470.9</v>
      </c>
    </row>
    <row r="31" spans="1:8" ht="19.5" customHeight="1">
      <c r="A31" s="152"/>
      <c r="B31" s="272" t="s">
        <v>32</v>
      </c>
      <c r="C31" s="273"/>
      <c r="D31" s="274"/>
      <c r="E31" s="153">
        <v>10</v>
      </c>
      <c r="F31" s="153" t="s">
        <v>41</v>
      </c>
      <c r="G31" s="155">
        <v>452.8</v>
      </c>
      <c r="H31" s="155">
        <v>470.9</v>
      </c>
    </row>
    <row r="32" spans="1:8" ht="18.75" customHeight="1">
      <c r="A32" s="152"/>
      <c r="B32" s="261" t="s">
        <v>186</v>
      </c>
      <c r="C32" s="262"/>
      <c r="D32" s="263"/>
      <c r="E32" s="153" t="s">
        <v>45</v>
      </c>
      <c r="F32" s="153"/>
      <c r="G32" s="155">
        <f>G33</f>
        <v>114.6</v>
      </c>
      <c r="H32" s="155">
        <f>H33</f>
        <v>114.6</v>
      </c>
    </row>
    <row r="33" spans="1:8" ht="25.5" customHeight="1">
      <c r="A33" s="152"/>
      <c r="B33" s="258" t="s">
        <v>34</v>
      </c>
      <c r="C33" s="259"/>
      <c r="D33" s="260"/>
      <c r="E33" s="153" t="s">
        <v>45</v>
      </c>
      <c r="F33" s="153" t="s">
        <v>42</v>
      </c>
      <c r="G33" s="155">
        <v>114.6</v>
      </c>
      <c r="H33" s="155">
        <v>114.6</v>
      </c>
    </row>
    <row r="34" spans="1:8" ht="31.5" customHeight="1">
      <c r="A34" s="157"/>
      <c r="B34" s="261" t="s">
        <v>329</v>
      </c>
      <c r="C34" s="262"/>
      <c r="D34" s="263"/>
      <c r="E34" s="153" t="s">
        <v>46</v>
      </c>
      <c r="F34" s="153"/>
      <c r="G34" s="155">
        <f>G35</f>
        <v>0</v>
      </c>
      <c r="H34" s="155">
        <f>H35</f>
        <v>0</v>
      </c>
    </row>
    <row r="35" spans="1:8" ht="33.75" customHeight="1">
      <c r="A35" s="157"/>
      <c r="B35" s="258" t="s">
        <v>330</v>
      </c>
      <c r="C35" s="259"/>
      <c r="D35" s="260"/>
      <c r="E35" s="153" t="s">
        <v>46</v>
      </c>
      <c r="F35" s="153" t="s">
        <v>41</v>
      </c>
      <c r="G35" s="155">
        <v>0</v>
      </c>
      <c r="H35" s="155">
        <v>0</v>
      </c>
    </row>
    <row r="36" spans="1:8" ht="23.25" customHeight="1">
      <c r="A36" s="158"/>
      <c r="B36" s="264" t="s">
        <v>53</v>
      </c>
      <c r="C36" s="265"/>
      <c r="D36" s="266"/>
      <c r="E36" s="159"/>
      <c r="F36" s="159"/>
      <c r="G36" s="154">
        <f>G10+G17+G19+G22+G25+G28+G30+G32+G34+G16</f>
        <v>9057.6</v>
      </c>
      <c r="H36" s="154">
        <f>H10+H17+H19+H22+H25+H28+H30+H32+H34+H16</f>
        <v>9227.999999999998</v>
      </c>
    </row>
  </sheetData>
  <sheetProtection/>
  <mergeCells count="34">
    <mergeCell ref="D6:F6"/>
    <mergeCell ref="A7:H7"/>
    <mergeCell ref="C2:H2"/>
    <mergeCell ref="C3:H3"/>
    <mergeCell ref="C4:H4"/>
    <mergeCell ref="C5:H5"/>
    <mergeCell ref="B12:D12"/>
    <mergeCell ref="B15:D15"/>
    <mergeCell ref="B9:D9"/>
    <mergeCell ref="B10:D10"/>
    <mergeCell ref="B11:D11"/>
    <mergeCell ref="B24:D24"/>
    <mergeCell ref="B16:D16"/>
    <mergeCell ref="B17:D17"/>
    <mergeCell ref="B14:D14"/>
    <mergeCell ref="B13:D13"/>
    <mergeCell ref="B22:D22"/>
    <mergeCell ref="B23:D23"/>
    <mergeCell ref="B18:D18"/>
    <mergeCell ref="B19:D19"/>
    <mergeCell ref="B20:D20"/>
    <mergeCell ref="B21:D21"/>
    <mergeCell ref="B31:D31"/>
    <mergeCell ref="B30:D30"/>
    <mergeCell ref="B28:D28"/>
    <mergeCell ref="B29:D29"/>
    <mergeCell ref="B25:D25"/>
    <mergeCell ref="B26:D26"/>
    <mergeCell ref="B27:D27"/>
    <mergeCell ref="B35:D35"/>
    <mergeCell ref="B36:D36"/>
    <mergeCell ref="B34:D34"/>
    <mergeCell ref="B33:D33"/>
    <mergeCell ref="B32:D3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zoomScalePageLayoutView="0" workbookViewId="0" topLeftCell="A172">
      <selection activeCell="H136" sqref="H136"/>
    </sheetView>
  </sheetViews>
  <sheetFormatPr defaultColWidth="9.140625" defaultRowHeight="15"/>
  <cols>
    <col min="1" max="1" width="52.00390625" style="30" customWidth="1"/>
    <col min="2" max="2" width="7.57421875" style="30" customWidth="1"/>
    <col min="3" max="3" width="7.8515625" style="211" customWidth="1"/>
    <col min="4" max="4" width="8.00390625" style="211" customWidth="1"/>
    <col min="5" max="5" width="10.140625" style="162" customWidth="1"/>
    <col min="6" max="6" width="7.421875" style="211" customWidth="1"/>
    <col min="7" max="7" width="8.421875" style="211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8" ht="15.75" customHeight="1">
      <c r="G1" s="290"/>
      <c r="H1" s="290"/>
    </row>
    <row r="2" spans="1:9" s="33" customFormat="1" ht="14.25" customHeight="1">
      <c r="A2" s="237" t="s">
        <v>273</v>
      </c>
      <c r="B2" s="237"/>
      <c r="C2" s="237"/>
      <c r="D2" s="237"/>
      <c r="E2" s="237"/>
      <c r="F2" s="237"/>
      <c r="G2" s="237"/>
      <c r="H2" s="237"/>
      <c r="I2" s="32"/>
    </row>
    <row r="3" spans="1:9" s="33" customFormat="1" ht="14.25" customHeight="1">
      <c r="A3" s="237" t="s">
        <v>145</v>
      </c>
      <c r="B3" s="237"/>
      <c r="C3" s="237"/>
      <c r="D3" s="237"/>
      <c r="E3" s="237"/>
      <c r="F3" s="237"/>
      <c r="G3" s="237"/>
      <c r="H3" s="237"/>
      <c r="I3" s="32"/>
    </row>
    <row r="4" spans="1:9" s="33" customFormat="1" ht="14.25" customHeight="1">
      <c r="A4" s="237" t="s">
        <v>197</v>
      </c>
      <c r="B4" s="237"/>
      <c r="C4" s="237"/>
      <c r="D4" s="237"/>
      <c r="E4" s="237"/>
      <c r="F4" s="237"/>
      <c r="G4" s="237"/>
      <c r="H4" s="237"/>
      <c r="I4" s="32"/>
    </row>
    <row r="5" spans="1:9" s="33" customFormat="1" ht="15" customHeight="1">
      <c r="A5" s="250" t="s">
        <v>434</v>
      </c>
      <c r="B5" s="250"/>
      <c r="C5" s="250"/>
      <c r="D5" s="250"/>
      <c r="E5" s="250"/>
      <c r="F5" s="250"/>
      <c r="G5" s="250"/>
      <c r="H5" s="250"/>
      <c r="I5" s="32"/>
    </row>
    <row r="6" spans="1:8" ht="18.75" customHeight="1">
      <c r="A6" s="34"/>
      <c r="B6" s="34"/>
      <c r="C6" s="34"/>
      <c r="D6" s="34"/>
      <c r="E6" s="163"/>
      <c r="F6" s="34"/>
      <c r="G6" s="34"/>
      <c r="H6" s="34"/>
    </row>
    <row r="7" spans="1:11" ht="66.75" customHeight="1">
      <c r="A7" s="289" t="s">
        <v>446</v>
      </c>
      <c r="B7" s="289"/>
      <c r="C7" s="289"/>
      <c r="D7" s="289"/>
      <c r="E7" s="289"/>
      <c r="F7" s="289"/>
      <c r="G7" s="289"/>
      <c r="H7" s="289"/>
      <c r="K7" s="33"/>
    </row>
    <row r="8" spans="1:8" s="36" customFormat="1" ht="15" customHeight="1">
      <c r="A8" s="293" t="s">
        <v>146</v>
      </c>
      <c r="B8" s="295" t="s">
        <v>122</v>
      </c>
      <c r="C8" s="297" t="s">
        <v>123</v>
      </c>
      <c r="D8" s="295" t="s">
        <v>124</v>
      </c>
      <c r="E8" s="299" t="s">
        <v>147</v>
      </c>
      <c r="F8" s="299" t="s">
        <v>1</v>
      </c>
      <c r="G8" s="291" t="s">
        <v>2</v>
      </c>
      <c r="H8" s="35" t="s">
        <v>58</v>
      </c>
    </row>
    <row r="9" spans="1:8" s="36" customFormat="1" ht="17.25" customHeight="1">
      <c r="A9" s="294"/>
      <c r="B9" s="296"/>
      <c r="C9" s="298"/>
      <c r="D9" s="296"/>
      <c r="E9" s="300"/>
      <c r="F9" s="300"/>
      <c r="G9" s="292"/>
      <c r="H9" s="37" t="s">
        <v>276</v>
      </c>
    </row>
    <row r="10" spans="1:8" ht="19.5" customHeight="1">
      <c r="A10" s="161" t="s">
        <v>125</v>
      </c>
      <c r="B10" s="161"/>
      <c r="C10" s="166" t="s">
        <v>41</v>
      </c>
      <c r="D10" s="166" t="s">
        <v>69</v>
      </c>
      <c r="E10" s="166"/>
      <c r="F10" s="166"/>
      <c r="G10" s="166"/>
      <c r="H10" s="167">
        <f>H11+H18+H33+H38+H43</f>
        <v>4619.199999999999</v>
      </c>
    </row>
    <row r="11" spans="1:8" ht="33.75" customHeight="1">
      <c r="A11" s="38" t="s">
        <v>148</v>
      </c>
      <c r="B11" s="38"/>
      <c r="C11" s="39" t="s">
        <v>41</v>
      </c>
      <c r="D11" s="39" t="s">
        <v>42</v>
      </c>
      <c r="E11" s="39"/>
      <c r="F11" s="39"/>
      <c r="G11" s="39"/>
      <c r="H11" s="80">
        <f>H12</f>
        <v>981.5999999999999</v>
      </c>
    </row>
    <row r="12" spans="1:10" ht="24.75" customHeight="1">
      <c r="A12" s="38" t="s">
        <v>333</v>
      </c>
      <c r="B12" s="38"/>
      <c r="C12" s="39" t="s">
        <v>41</v>
      </c>
      <c r="D12" s="39" t="s">
        <v>42</v>
      </c>
      <c r="E12" s="41" t="s">
        <v>149</v>
      </c>
      <c r="F12" s="39"/>
      <c r="G12" s="39"/>
      <c r="H12" s="80">
        <f>H13</f>
        <v>981.5999999999999</v>
      </c>
      <c r="J12" s="42"/>
    </row>
    <row r="13" spans="1:8" ht="26.25" customHeight="1">
      <c r="A13" s="38" t="s">
        <v>334</v>
      </c>
      <c r="B13" s="38"/>
      <c r="C13" s="39" t="s">
        <v>41</v>
      </c>
      <c r="D13" s="39" t="s">
        <v>42</v>
      </c>
      <c r="E13" s="41" t="s">
        <v>150</v>
      </c>
      <c r="F13" s="39"/>
      <c r="G13" s="39"/>
      <c r="H13" s="80">
        <f>H14</f>
        <v>981.5999999999999</v>
      </c>
    </row>
    <row r="14" spans="1:8" ht="50.25" customHeight="1">
      <c r="A14" s="38" t="s">
        <v>151</v>
      </c>
      <c r="B14" s="38"/>
      <c r="C14" s="39" t="s">
        <v>41</v>
      </c>
      <c r="D14" s="39" t="s">
        <v>42</v>
      </c>
      <c r="E14" s="41" t="s">
        <v>150</v>
      </c>
      <c r="F14" s="39" t="s">
        <v>152</v>
      </c>
      <c r="G14" s="39"/>
      <c r="H14" s="80">
        <f>SUM(H15)</f>
        <v>981.5999999999999</v>
      </c>
    </row>
    <row r="15" spans="1:8" ht="27.75" customHeight="1">
      <c r="A15" s="38" t="s">
        <v>153</v>
      </c>
      <c r="B15" s="38"/>
      <c r="C15" s="39" t="s">
        <v>41</v>
      </c>
      <c r="D15" s="39" t="s">
        <v>42</v>
      </c>
      <c r="E15" s="41" t="s">
        <v>150</v>
      </c>
      <c r="F15" s="39" t="s">
        <v>154</v>
      </c>
      <c r="G15" s="39"/>
      <c r="H15" s="80">
        <f>H16+H17</f>
        <v>981.5999999999999</v>
      </c>
    </row>
    <row r="16" spans="1:8" ht="18.75" customHeight="1">
      <c r="A16" s="38" t="s">
        <v>335</v>
      </c>
      <c r="B16" s="38"/>
      <c r="C16" s="39" t="s">
        <v>41</v>
      </c>
      <c r="D16" s="39" t="s">
        <v>42</v>
      </c>
      <c r="E16" s="41" t="s">
        <v>150</v>
      </c>
      <c r="F16" s="39" t="s">
        <v>3</v>
      </c>
      <c r="G16" s="39" t="s">
        <v>4</v>
      </c>
      <c r="H16" s="80">
        <v>753.9</v>
      </c>
    </row>
    <row r="17" spans="1:8" ht="39" customHeight="1">
      <c r="A17" s="38" t="s">
        <v>336</v>
      </c>
      <c r="B17" s="38"/>
      <c r="C17" s="39" t="s">
        <v>41</v>
      </c>
      <c r="D17" s="39" t="s">
        <v>42</v>
      </c>
      <c r="E17" s="41" t="s">
        <v>150</v>
      </c>
      <c r="F17" s="39" t="s">
        <v>5</v>
      </c>
      <c r="G17" s="39" t="s">
        <v>6</v>
      </c>
      <c r="H17" s="80">
        <v>227.7</v>
      </c>
    </row>
    <row r="18" spans="1:8" ht="36.75" customHeight="1">
      <c r="A18" s="38" t="s">
        <v>155</v>
      </c>
      <c r="B18" s="38"/>
      <c r="C18" s="39" t="s">
        <v>41</v>
      </c>
      <c r="D18" s="39" t="s">
        <v>43</v>
      </c>
      <c r="E18" s="39"/>
      <c r="F18" s="39"/>
      <c r="G18" s="39"/>
      <c r="H18" s="80">
        <f>H21+H25+H28</f>
        <v>3204.7</v>
      </c>
    </row>
    <row r="19" spans="1:8" ht="23.25" customHeight="1">
      <c r="A19" s="38" t="s">
        <v>337</v>
      </c>
      <c r="B19" s="38"/>
      <c r="C19" s="39" t="s">
        <v>41</v>
      </c>
      <c r="D19" s="39" t="s">
        <v>43</v>
      </c>
      <c r="E19" s="41" t="s">
        <v>156</v>
      </c>
      <c r="F19" s="39"/>
      <c r="G19" s="39"/>
      <c r="H19" s="80">
        <f>H20</f>
        <v>3204.7</v>
      </c>
    </row>
    <row r="20" spans="1:8" ht="25.5" customHeight="1">
      <c r="A20" s="38" t="s">
        <v>338</v>
      </c>
      <c r="B20" s="38"/>
      <c r="C20" s="39" t="s">
        <v>41</v>
      </c>
      <c r="D20" s="39" t="s">
        <v>43</v>
      </c>
      <c r="E20" s="41" t="s">
        <v>157</v>
      </c>
      <c r="F20" s="39"/>
      <c r="G20" s="39"/>
      <c r="H20" s="80">
        <f>SUM(H25+H28+H21)</f>
        <v>3204.7</v>
      </c>
    </row>
    <row r="21" spans="1:8" ht="51" customHeight="1">
      <c r="A21" s="38" t="s">
        <v>151</v>
      </c>
      <c r="B21" s="38"/>
      <c r="C21" s="39" t="s">
        <v>41</v>
      </c>
      <c r="D21" s="39" t="s">
        <v>43</v>
      </c>
      <c r="E21" s="41" t="s">
        <v>157</v>
      </c>
      <c r="F21" s="39" t="s">
        <v>152</v>
      </c>
      <c r="G21" s="39"/>
      <c r="H21" s="80">
        <f>H22</f>
        <v>2914.7</v>
      </c>
    </row>
    <row r="22" spans="1:8" ht="25.5" customHeight="1">
      <c r="A22" s="38" t="s">
        <v>153</v>
      </c>
      <c r="B22" s="38"/>
      <c r="C22" s="39" t="s">
        <v>41</v>
      </c>
      <c r="D22" s="39" t="s">
        <v>43</v>
      </c>
      <c r="E22" s="41" t="s">
        <v>157</v>
      </c>
      <c r="F22" s="39" t="s">
        <v>154</v>
      </c>
      <c r="G22" s="39"/>
      <c r="H22" s="80">
        <f>H23+H24</f>
        <v>2914.7</v>
      </c>
    </row>
    <row r="23" spans="1:8" ht="18" customHeight="1">
      <c r="A23" s="38" t="s">
        <v>335</v>
      </c>
      <c r="B23" s="38"/>
      <c r="C23" s="39" t="s">
        <v>41</v>
      </c>
      <c r="D23" s="39" t="s">
        <v>43</v>
      </c>
      <c r="E23" s="41" t="s">
        <v>157</v>
      </c>
      <c r="F23" s="39" t="s">
        <v>3</v>
      </c>
      <c r="G23" s="39" t="s">
        <v>4</v>
      </c>
      <c r="H23" s="80">
        <v>2238.6</v>
      </c>
    </row>
    <row r="24" spans="1:8" ht="42.75" customHeight="1">
      <c r="A24" s="38" t="s">
        <v>336</v>
      </c>
      <c r="B24" s="38"/>
      <c r="C24" s="39" t="s">
        <v>41</v>
      </c>
      <c r="D24" s="39" t="s">
        <v>43</v>
      </c>
      <c r="E24" s="41" t="s">
        <v>157</v>
      </c>
      <c r="F24" s="39" t="s">
        <v>5</v>
      </c>
      <c r="G24" s="39" t="s">
        <v>6</v>
      </c>
      <c r="H24" s="80">
        <v>676.1</v>
      </c>
    </row>
    <row r="25" spans="1:8" ht="29.25" customHeight="1">
      <c r="A25" s="38" t="s">
        <v>158</v>
      </c>
      <c r="B25" s="38"/>
      <c r="C25" s="39" t="s">
        <v>41</v>
      </c>
      <c r="D25" s="39" t="s">
        <v>43</v>
      </c>
      <c r="E25" s="41" t="s">
        <v>157</v>
      </c>
      <c r="F25" s="39" t="s">
        <v>159</v>
      </c>
      <c r="G25" s="39"/>
      <c r="H25" s="80">
        <f>SUM(H26)</f>
        <v>277.5</v>
      </c>
    </row>
    <row r="26" spans="1:8" ht="26.25" customHeight="1">
      <c r="A26" s="38" t="s">
        <v>160</v>
      </c>
      <c r="B26" s="38"/>
      <c r="C26" s="39" t="s">
        <v>41</v>
      </c>
      <c r="D26" s="39" t="s">
        <v>43</v>
      </c>
      <c r="E26" s="41" t="s">
        <v>157</v>
      </c>
      <c r="F26" s="39" t="s">
        <v>161</v>
      </c>
      <c r="G26" s="39"/>
      <c r="H26" s="80">
        <f>H27</f>
        <v>277.5</v>
      </c>
    </row>
    <row r="27" spans="1:8" ht="18.75" customHeight="1">
      <c r="A27" s="38" t="s">
        <v>339</v>
      </c>
      <c r="B27" s="38"/>
      <c r="C27" s="39" t="s">
        <v>41</v>
      </c>
      <c r="D27" s="39" t="s">
        <v>43</v>
      </c>
      <c r="E27" s="41" t="s">
        <v>157</v>
      </c>
      <c r="F27" s="39" t="s">
        <v>7</v>
      </c>
      <c r="G27" s="39"/>
      <c r="H27" s="80">
        <v>277.5</v>
      </c>
    </row>
    <row r="28" spans="1:8" ht="18.75" customHeight="1">
      <c r="A28" s="38" t="s">
        <v>163</v>
      </c>
      <c r="B28" s="56"/>
      <c r="C28" s="39" t="s">
        <v>41</v>
      </c>
      <c r="D28" s="39" t="s">
        <v>43</v>
      </c>
      <c r="E28" s="41" t="s">
        <v>157</v>
      </c>
      <c r="F28" s="39" t="s">
        <v>85</v>
      </c>
      <c r="G28" s="39"/>
      <c r="H28" s="80">
        <f>H29</f>
        <v>12.499999999999998</v>
      </c>
    </row>
    <row r="29" spans="1:8" ht="18" customHeight="1">
      <c r="A29" s="38" t="s">
        <v>340</v>
      </c>
      <c r="B29" s="56"/>
      <c r="C29" s="39" t="s">
        <v>41</v>
      </c>
      <c r="D29" s="39" t="s">
        <v>43</v>
      </c>
      <c r="E29" s="41" t="s">
        <v>157</v>
      </c>
      <c r="F29" s="39" t="s">
        <v>128</v>
      </c>
      <c r="G29" s="39"/>
      <c r="H29" s="80">
        <f>H30+H31+H32</f>
        <v>12.499999999999998</v>
      </c>
    </row>
    <row r="30" spans="1:8" ht="21" customHeight="1">
      <c r="A30" s="38" t="s">
        <v>127</v>
      </c>
      <c r="B30" s="56"/>
      <c r="C30" s="39" t="s">
        <v>41</v>
      </c>
      <c r="D30" s="39" t="s">
        <v>43</v>
      </c>
      <c r="E30" s="41" t="s">
        <v>157</v>
      </c>
      <c r="F30" s="39" t="s">
        <v>11</v>
      </c>
      <c r="G30" s="39"/>
      <c r="H30" s="80">
        <v>2.3</v>
      </c>
    </row>
    <row r="31" spans="1:8" ht="21" customHeight="1">
      <c r="A31" s="38" t="s">
        <v>341</v>
      </c>
      <c r="B31" s="56"/>
      <c r="C31" s="39" t="s">
        <v>41</v>
      </c>
      <c r="D31" s="39" t="s">
        <v>43</v>
      </c>
      <c r="E31" s="41" t="s">
        <v>157</v>
      </c>
      <c r="F31" s="39" t="s">
        <v>12</v>
      </c>
      <c r="G31" s="39"/>
      <c r="H31" s="80">
        <v>10.1</v>
      </c>
    </row>
    <row r="32" spans="1:8" ht="21" customHeight="1">
      <c r="A32" s="38" t="s">
        <v>342</v>
      </c>
      <c r="B32" s="56"/>
      <c r="C32" s="39" t="s">
        <v>41</v>
      </c>
      <c r="D32" s="39" t="s">
        <v>43</v>
      </c>
      <c r="E32" s="41" t="s">
        <v>157</v>
      </c>
      <c r="F32" s="39" t="s">
        <v>14</v>
      </c>
      <c r="G32" s="39"/>
      <c r="H32" s="80">
        <v>0.1</v>
      </c>
    </row>
    <row r="33" spans="1:8" ht="21.75" customHeight="1">
      <c r="A33" s="38" t="s">
        <v>164</v>
      </c>
      <c r="B33" s="56"/>
      <c r="C33" s="39" t="s">
        <v>41</v>
      </c>
      <c r="D33" s="39" t="s">
        <v>44</v>
      </c>
      <c r="E33" s="39"/>
      <c r="F33" s="39"/>
      <c r="G33" s="39"/>
      <c r="H33" s="80">
        <f>H34</f>
        <v>0</v>
      </c>
    </row>
    <row r="34" spans="1:8" ht="21" customHeight="1">
      <c r="A34" s="38" t="s">
        <v>165</v>
      </c>
      <c r="B34" s="56"/>
      <c r="C34" s="39" t="s">
        <v>41</v>
      </c>
      <c r="D34" s="39" t="s">
        <v>44</v>
      </c>
      <c r="E34" s="39" t="s">
        <v>166</v>
      </c>
      <c r="F34" s="39"/>
      <c r="G34" s="39"/>
      <c r="H34" s="80">
        <f>H35</f>
        <v>0</v>
      </c>
    </row>
    <row r="35" spans="1:8" ht="22.5" customHeight="1">
      <c r="A35" s="38" t="s">
        <v>167</v>
      </c>
      <c r="B35" s="56"/>
      <c r="C35" s="39" t="s">
        <v>41</v>
      </c>
      <c r="D35" s="39" t="s">
        <v>44</v>
      </c>
      <c r="E35" s="39" t="s">
        <v>16</v>
      </c>
      <c r="F35" s="39"/>
      <c r="G35" s="39"/>
      <c r="H35" s="80">
        <f>H36</f>
        <v>0</v>
      </c>
    </row>
    <row r="36" spans="1:8" ht="16.5" customHeight="1">
      <c r="A36" s="38" t="s">
        <v>163</v>
      </c>
      <c r="B36" s="56"/>
      <c r="C36" s="39" t="s">
        <v>41</v>
      </c>
      <c r="D36" s="39" t="s">
        <v>44</v>
      </c>
      <c r="E36" s="39" t="s">
        <v>16</v>
      </c>
      <c r="F36" s="39" t="s">
        <v>85</v>
      </c>
      <c r="G36" s="39"/>
      <c r="H36" s="80">
        <f>H37</f>
        <v>0</v>
      </c>
    </row>
    <row r="37" spans="1:8" ht="16.5" customHeight="1">
      <c r="A37" s="38" t="s">
        <v>130</v>
      </c>
      <c r="B37" s="56"/>
      <c r="C37" s="39" t="s">
        <v>41</v>
      </c>
      <c r="D37" s="39" t="s">
        <v>44</v>
      </c>
      <c r="E37" s="39" t="s">
        <v>16</v>
      </c>
      <c r="F37" s="39" t="s">
        <v>15</v>
      </c>
      <c r="G37" s="39"/>
      <c r="H37" s="80">
        <v>0</v>
      </c>
    </row>
    <row r="38" spans="1:8" ht="17.25" customHeight="1">
      <c r="A38" s="53" t="s">
        <v>168</v>
      </c>
      <c r="B38" s="63"/>
      <c r="C38" s="39" t="s">
        <v>41</v>
      </c>
      <c r="D38" s="39" t="s">
        <v>45</v>
      </c>
      <c r="E38" s="39"/>
      <c r="F38" s="39"/>
      <c r="G38" s="40"/>
      <c r="H38" s="80">
        <f>SUM(H39)</f>
        <v>10</v>
      </c>
    </row>
    <row r="39" spans="1:8" ht="23.25" customHeight="1">
      <c r="A39" s="58" t="s">
        <v>169</v>
      </c>
      <c r="B39" s="63"/>
      <c r="C39" s="39" t="s">
        <v>41</v>
      </c>
      <c r="D39" s="39" t="s">
        <v>45</v>
      </c>
      <c r="E39" s="39" t="s">
        <v>17</v>
      </c>
      <c r="F39" s="39"/>
      <c r="G39" s="40"/>
      <c r="H39" s="80">
        <f>SUM(H40)</f>
        <v>10</v>
      </c>
    </row>
    <row r="40" spans="1:8" ht="17.25" customHeight="1">
      <c r="A40" s="53" t="s">
        <v>170</v>
      </c>
      <c r="B40" s="63"/>
      <c r="C40" s="39" t="s">
        <v>41</v>
      </c>
      <c r="D40" s="39" t="s">
        <v>45</v>
      </c>
      <c r="E40" s="39" t="s">
        <v>17</v>
      </c>
      <c r="F40" s="39"/>
      <c r="G40" s="40"/>
      <c r="H40" s="80">
        <f>SUM(H41)</f>
        <v>10</v>
      </c>
    </row>
    <row r="41" spans="1:8" ht="17.25" customHeight="1">
      <c r="A41" s="53" t="s">
        <v>163</v>
      </c>
      <c r="B41" s="63"/>
      <c r="C41" s="39" t="s">
        <v>41</v>
      </c>
      <c r="D41" s="39" t="s">
        <v>45</v>
      </c>
      <c r="E41" s="39" t="s">
        <v>17</v>
      </c>
      <c r="F41" s="39" t="s">
        <v>85</v>
      </c>
      <c r="G41" s="40"/>
      <c r="H41" s="80">
        <f>SUM(H42)</f>
        <v>10</v>
      </c>
    </row>
    <row r="42" spans="1:8" ht="16.5" customHeight="1">
      <c r="A42" s="53" t="s">
        <v>132</v>
      </c>
      <c r="B42" s="63"/>
      <c r="C42" s="39" t="s">
        <v>41</v>
      </c>
      <c r="D42" s="39" t="s">
        <v>45</v>
      </c>
      <c r="E42" s="39" t="s">
        <v>17</v>
      </c>
      <c r="F42" s="39" t="s">
        <v>18</v>
      </c>
      <c r="G42" s="40"/>
      <c r="H42" s="80">
        <v>10</v>
      </c>
    </row>
    <row r="43" spans="1:8" ht="21.75" customHeight="1">
      <c r="A43" s="38" t="s">
        <v>133</v>
      </c>
      <c r="B43" s="56"/>
      <c r="C43" s="39" t="s">
        <v>41</v>
      </c>
      <c r="D43" s="39" t="s">
        <v>46</v>
      </c>
      <c r="E43" s="39"/>
      <c r="F43" s="39"/>
      <c r="G43" s="39"/>
      <c r="H43" s="80">
        <f>H44+H60+H64+H56+H58</f>
        <v>422.90000000000003</v>
      </c>
    </row>
    <row r="44" spans="1:8" ht="27.75" customHeight="1">
      <c r="A44" s="38" t="s">
        <v>343</v>
      </c>
      <c r="B44" s="56"/>
      <c r="C44" s="39" t="s">
        <v>41</v>
      </c>
      <c r="D44" s="39" t="s">
        <v>46</v>
      </c>
      <c r="E44" s="45">
        <v>6180000000</v>
      </c>
      <c r="F44" s="39"/>
      <c r="G44" s="39"/>
      <c r="H44" s="80">
        <f>H45</f>
        <v>343.8</v>
      </c>
    </row>
    <row r="45" spans="1:8" ht="21.75" customHeight="1">
      <c r="A45" s="38" t="s">
        <v>171</v>
      </c>
      <c r="B45" s="56"/>
      <c r="C45" s="39" t="s">
        <v>41</v>
      </c>
      <c r="D45" s="39" t="s">
        <v>46</v>
      </c>
      <c r="E45" s="45">
        <v>6180090000</v>
      </c>
      <c r="F45" s="39"/>
      <c r="G45" s="39"/>
      <c r="H45" s="80">
        <f>H48+H49+H53</f>
        <v>343.8</v>
      </c>
    </row>
    <row r="46" spans="1:8" ht="24" customHeight="1">
      <c r="A46" s="38" t="s">
        <v>158</v>
      </c>
      <c r="B46" s="56"/>
      <c r="C46" s="39" t="s">
        <v>41</v>
      </c>
      <c r="D46" s="39" t="s">
        <v>46</v>
      </c>
      <c r="E46" s="45">
        <v>6180090010</v>
      </c>
      <c r="F46" s="39" t="s">
        <v>159</v>
      </c>
      <c r="G46" s="39"/>
      <c r="H46" s="80">
        <f>SUM(H47)</f>
        <v>321.8</v>
      </c>
    </row>
    <row r="47" spans="1:8" ht="23.25" customHeight="1">
      <c r="A47" s="38" t="s">
        <v>160</v>
      </c>
      <c r="B47" s="56"/>
      <c r="C47" s="39" t="s">
        <v>41</v>
      </c>
      <c r="D47" s="39" t="s">
        <v>46</v>
      </c>
      <c r="E47" s="45">
        <v>6180090010</v>
      </c>
      <c r="F47" s="39" t="s">
        <v>161</v>
      </c>
      <c r="G47" s="39"/>
      <c r="H47" s="80">
        <f>SUM(H48)</f>
        <v>321.8</v>
      </c>
    </row>
    <row r="48" spans="1:9" ht="22.5" customHeight="1">
      <c r="A48" s="38" t="s">
        <v>339</v>
      </c>
      <c r="B48" s="56"/>
      <c r="C48" s="39" t="s">
        <v>41</v>
      </c>
      <c r="D48" s="39" t="s">
        <v>46</v>
      </c>
      <c r="E48" s="45">
        <v>6180090010</v>
      </c>
      <c r="F48" s="39" t="s">
        <v>7</v>
      </c>
      <c r="G48" s="39"/>
      <c r="H48" s="80">
        <v>321.8</v>
      </c>
      <c r="I48" s="214"/>
    </row>
    <row r="49" spans="1:8" ht="21.75" customHeight="1">
      <c r="A49" s="38" t="s">
        <v>163</v>
      </c>
      <c r="B49" s="56"/>
      <c r="C49" s="39" t="s">
        <v>41</v>
      </c>
      <c r="D49" s="39" t="s">
        <v>46</v>
      </c>
      <c r="E49" s="45">
        <v>6180090010</v>
      </c>
      <c r="F49" s="39" t="s">
        <v>85</v>
      </c>
      <c r="G49" s="39"/>
      <c r="H49" s="80">
        <f>SUM(H50)</f>
        <v>2</v>
      </c>
    </row>
    <row r="50" spans="1:8" ht="21.75" customHeight="1">
      <c r="A50" s="38" t="s">
        <v>340</v>
      </c>
      <c r="B50" s="56"/>
      <c r="C50" s="39" t="s">
        <v>41</v>
      </c>
      <c r="D50" s="39" t="s">
        <v>46</v>
      </c>
      <c r="E50" s="45">
        <v>6180090010</v>
      </c>
      <c r="F50" s="39" t="s">
        <v>128</v>
      </c>
      <c r="G50" s="39"/>
      <c r="H50" s="80">
        <f>H51+H52</f>
        <v>2</v>
      </c>
    </row>
    <row r="51" spans="1:8" ht="21.75" customHeight="1">
      <c r="A51" s="38" t="s">
        <v>127</v>
      </c>
      <c r="B51" s="56"/>
      <c r="C51" s="39" t="s">
        <v>41</v>
      </c>
      <c r="D51" s="39" t="s">
        <v>46</v>
      </c>
      <c r="E51" s="45">
        <v>6180090010</v>
      </c>
      <c r="F51" s="39" t="s">
        <v>11</v>
      </c>
      <c r="G51" s="39"/>
      <c r="H51" s="80">
        <v>1</v>
      </c>
    </row>
    <row r="52" spans="1:8" ht="21.75" customHeight="1">
      <c r="A52" s="38" t="s">
        <v>342</v>
      </c>
      <c r="B52" s="56"/>
      <c r="C52" s="39" t="s">
        <v>41</v>
      </c>
      <c r="D52" s="39" t="s">
        <v>46</v>
      </c>
      <c r="E52" s="45">
        <v>6180090010</v>
      </c>
      <c r="F52" s="39" t="s">
        <v>14</v>
      </c>
      <c r="G52" s="39"/>
      <c r="H52" s="80">
        <v>1</v>
      </c>
    </row>
    <row r="53" spans="1:8" ht="24" customHeight="1">
      <c r="A53" s="38" t="s">
        <v>158</v>
      </c>
      <c r="B53" s="56"/>
      <c r="C53" s="39" t="s">
        <v>41</v>
      </c>
      <c r="D53" s="39" t="s">
        <v>46</v>
      </c>
      <c r="E53" s="45">
        <v>6180090030</v>
      </c>
      <c r="F53" s="39" t="s">
        <v>159</v>
      </c>
      <c r="G53" s="39"/>
      <c r="H53" s="80">
        <f>SUM(H54)</f>
        <v>20</v>
      </c>
    </row>
    <row r="54" spans="1:8" ht="24.75" customHeight="1">
      <c r="A54" s="38" t="s">
        <v>160</v>
      </c>
      <c r="B54" s="56"/>
      <c r="C54" s="39" t="s">
        <v>41</v>
      </c>
      <c r="D54" s="39" t="s">
        <v>46</v>
      </c>
      <c r="E54" s="45">
        <v>6180090030</v>
      </c>
      <c r="F54" s="39" t="s">
        <v>161</v>
      </c>
      <c r="G54" s="39" t="s">
        <v>162</v>
      </c>
      <c r="H54" s="80">
        <f>H55</f>
        <v>20</v>
      </c>
    </row>
    <row r="55" spans="1:8" ht="23.25" customHeight="1">
      <c r="A55" s="38" t="s">
        <v>344</v>
      </c>
      <c r="B55" s="56"/>
      <c r="C55" s="39" t="s">
        <v>41</v>
      </c>
      <c r="D55" s="39" t="s">
        <v>46</v>
      </c>
      <c r="E55" s="45">
        <v>6180090030</v>
      </c>
      <c r="F55" s="39" t="s">
        <v>7</v>
      </c>
      <c r="G55" s="39" t="s">
        <v>162</v>
      </c>
      <c r="H55" s="80">
        <v>20</v>
      </c>
    </row>
    <row r="56" spans="1:8" ht="22.5" customHeight="1">
      <c r="A56" s="38" t="s">
        <v>195</v>
      </c>
      <c r="B56" s="56"/>
      <c r="C56" s="39" t="s">
        <v>41</v>
      </c>
      <c r="D56" s="39" t="s">
        <v>46</v>
      </c>
      <c r="E56" s="45">
        <v>6180000401</v>
      </c>
      <c r="F56" s="39" t="s">
        <v>92</v>
      </c>
      <c r="G56" s="39"/>
      <c r="H56" s="80">
        <f>H57</f>
        <v>40.1</v>
      </c>
    </row>
    <row r="57" spans="1:8" ht="22.5" customHeight="1">
      <c r="A57" s="38" t="s">
        <v>196</v>
      </c>
      <c r="B57" s="56"/>
      <c r="C57" s="39" t="s">
        <v>41</v>
      </c>
      <c r="D57" s="39" t="s">
        <v>46</v>
      </c>
      <c r="E57" s="45">
        <v>6180000401</v>
      </c>
      <c r="F57" s="39" t="s">
        <v>13</v>
      </c>
      <c r="G57" s="39"/>
      <c r="H57" s="80">
        <v>40.1</v>
      </c>
    </row>
    <row r="58" spans="1:8" ht="22.5" customHeight="1">
      <c r="A58" s="38" t="s">
        <v>195</v>
      </c>
      <c r="B58" s="56"/>
      <c r="C58" s="39" t="s">
        <v>41</v>
      </c>
      <c r="D58" s="39" t="s">
        <v>46</v>
      </c>
      <c r="E58" s="45">
        <v>6180000402</v>
      </c>
      <c r="F58" s="39" t="s">
        <v>92</v>
      </c>
      <c r="G58" s="39"/>
      <c r="H58" s="80">
        <f>H59</f>
        <v>0</v>
      </c>
    </row>
    <row r="59" spans="1:8" ht="22.5" customHeight="1">
      <c r="A59" s="38" t="s">
        <v>196</v>
      </c>
      <c r="B59" s="56"/>
      <c r="C59" s="39" t="s">
        <v>41</v>
      </c>
      <c r="D59" s="39" t="s">
        <v>46</v>
      </c>
      <c r="E59" s="45">
        <v>6180000402</v>
      </c>
      <c r="F59" s="39" t="s">
        <v>13</v>
      </c>
      <c r="G59" s="39"/>
      <c r="H59" s="80">
        <v>0</v>
      </c>
    </row>
    <row r="60" spans="1:8" ht="24" customHeight="1">
      <c r="A60" s="38" t="s">
        <v>137</v>
      </c>
      <c r="B60" s="56"/>
      <c r="C60" s="39" t="s">
        <v>41</v>
      </c>
      <c r="D60" s="39" t="s">
        <v>46</v>
      </c>
      <c r="E60" s="39" t="s">
        <v>19</v>
      </c>
      <c r="F60" s="39"/>
      <c r="G60" s="39"/>
      <c r="H60" s="80">
        <f>H63</f>
        <v>33</v>
      </c>
    </row>
    <row r="61" spans="1:8" ht="23.25" customHeight="1">
      <c r="A61" s="38" t="s">
        <v>158</v>
      </c>
      <c r="B61" s="56"/>
      <c r="C61" s="39" t="s">
        <v>41</v>
      </c>
      <c r="D61" s="39" t="s">
        <v>46</v>
      </c>
      <c r="E61" s="39" t="s">
        <v>19</v>
      </c>
      <c r="F61" s="39" t="s">
        <v>159</v>
      </c>
      <c r="G61" s="39"/>
      <c r="H61" s="80">
        <f>SUM(H63)</f>
        <v>33</v>
      </c>
    </row>
    <row r="62" spans="1:8" ht="21.75" customHeight="1">
      <c r="A62" s="38" t="s">
        <v>160</v>
      </c>
      <c r="B62" s="56"/>
      <c r="C62" s="39" t="s">
        <v>41</v>
      </c>
      <c r="D62" s="39" t="s">
        <v>46</v>
      </c>
      <c r="E62" s="39" t="s">
        <v>19</v>
      </c>
      <c r="F62" s="39" t="s">
        <v>161</v>
      </c>
      <c r="G62" s="39"/>
      <c r="H62" s="80">
        <f>SUM(H63)</f>
        <v>33</v>
      </c>
    </row>
    <row r="63" spans="1:8" ht="26.25" customHeight="1">
      <c r="A63" s="38" t="s">
        <v>339</v>
      </c>
      <c r="B63" s="56"/>
      <c r="C63" s="39" t="s">
        <v>41</v>
      </c>
      <c r="D63" s="39" t="s">
        <v>46</v>
      </c>
      <c r="E63" s="39" t="s">
        <v>19</v>
      </c>
      <c r="F63" s="39" t="s">
        <v>7</v>
      </c>
      <c r="G63" s="39"/>
      <c r="H63" s="80">
        <v>33</v>
      </c>
    </row>
    <row r="64" spans="1:8" ht="19.5" customHeight="1">
      <c r="A64" s="38" t="s">
        <v>345</v>
      </c>
      <c r="B64" s="56"/>
      <c r="C64" s="39" t="s">
        <v>41</v>
      </c>
      <c r="D64" s="39" t="s">
        <v>46</v>
      </c>
      <c r="E64" s="39" t="s">
        <v>172</v>
      </c>
      <c r="F64" s="39"/>
      <c r="G64" s="39"/>
      <c r="H64" s="80">
        <f>H65+H69+H73+H77+H81+H85</f>
        <v>6</v>
      </c>
    </row>
    <row r="65" spans="1:8" ht="39" customHeight="1">
      <c r="A65" s="60" t="s">
        <v>451</v>
      </c>
      <c r="B65" s="56"/>
      <c r="C65" s="39" t="s">
        <v>41</v>
      </c>
      <c r="D65" s="39" t="s">
        <v>46</v>
      </c>
      <c r="E65" s="39" t="s">
        <v>440</v>
      </c>
      <c r="F65" s="39"/>
      <c r="G65" s="39"/>
      <c r="H65" s="80">
        <f>H66</f>
        <v>0</v>
      </c>
    </row>
    <row r="66" spans="1:8" ht="24.75" customHeight="1">
      <c r="A66" s="38" t="s">
        <v>158</v>
      </c>
      <c r="B66" s="56"/>
      <c r="C66" s="39" t="s">
        <v>41</v>
      </c>
      <c r="D66" s="39" t="s">
        <v>46</v>
      </c>
      <c r="E66" s="39" t="s">
        <v>440</v>
      </c>
      <c r="F66" s="39" t="s">
        <v>159</v>
      </c>
      <c r="G66" s="39"/>
      <c r="H66" s="80">
        <f>H67</f>
        <v>0</v>
      </c>
    </row>
    <row r="67" spans="1:8" ht="27.75" customHeight="1">
      <c r="A67" s="38" t="s">
        <v>160</v>
      </c>
      <c r="B67" s="56"/>
      <c r="C67" s="39" t="s">
        <v>41</v>
      </c>
      <c r="D67" s="39" t="s">
        <v>46</v>
      </c>
      <c r="E67" s="39" t="s">
        <v>440</v>
      </c>
      <c r="F67" s="39" t="s">
        <v>161</v>
      </c>
      <c r="G67" s="39" t="s">
        <v>10</v>
      </c>
      <c r="H67" s="80">
        <f>H68</f>
        <v>0</v>
      </c>
    </row>
    <row r="68" spans="1:8" ht="27.75" customHeight="1">
      <c r="A68" s="38" t="s">
        <v>339</v>
      </c>
      <c r="B68" s="56"/>
      <c r="C68" s="39" t="s">
        <v>41</v>
      </c>
      <c r="D68" s="39" t="s">
        <v>46</v>
      </c>
      <c r="E68" s="39" t="s">
        <v>440</v>
      </c>
      <c r="F68" s="39" t="s">
        <v>7</v>
      </c>
      <c r="G68" s="39" t="s">
        <v>10</v>
      </c>
      <c r="H68" s="80">
        <v>0</v>
      </c>
    </row>
    <row r="69" spans="1:8" ht="28.5" customHeight="1">
      <c r="A69" s="60" t="s">
        <v>420</v>
      </c>
      <c r="B69" s="56"/>
      <c r="C69" s="39" t="s">
        <v>41</v>
      </c>
      <c r="D69" s="39" t="s">
        <v>46</v>
      </c>
      <c r="E69" s="39" t="s">
        <v>441</v>
      </c>
      <c r="F69" s="39"/>
      <c r="G69" s="39"/>
      <c r="H69" s="80">
        <f>H70</f>
        <v>2</v>
      </c>
    </row>
    <row r="70" spans="1:8" ht="24.75" customHeight="1">
      <c r="A70" s="38" t="s">
        <v>158</v>
      </c>
      <c r="B70" s="56"/>
      <c r="C70" s="39" t="s">
        <v>41</v>
      </c>
      <c r="D70" s="39" t="s">
        <v>46</v>
      </c>
      <c r="E70" s="39" t="s">
        <v>441</v>
      </c>
      <c r="F70" s="39" t="s">
        <v>159</v>
      </c>
      <c r="G70" s="39"/>
      <c r="H70" s="80">
        <f>H71</f>
        <v>2</v>
      </c>
    </row>
    <row r="71" spans="1:8" ht="27.75" customHeight="1">
      <c r="A71" s="38" t="s">
        <v>160</v>
      </c>
      <c r="B71" s="56"/>
      <c r="C71" s="39" t="s">
        <v>41</v>
      </c>
      <c r="D71" s="39" t="s">
        <v>46</v>
      </c>
      <c r="E71" s="39" t="s">
        <v>441</v>
      </c>
      <c r="F71" s="39" t="s">
        <v>161</v>
      </c>
      <c r="G71" s="39" t="s">
        <v>10</v>
      </c>
      <c r="H71" s="80">
        <f>H72</f>
        <v>2</v>
      </c>
    </row>
    <row r="72" spans="1:8" ht="27.75" customHeight="1">
      <c r="A72" s="38" t="s">
        <v>339</v>
      </c>
      <c r="B72" s="56"/>
      <c r="C72" s="39" t="s">
        <v>41</v>
      </c>
      <c r="D72" s="39" t="s">
        <v>46</v>
      </c>
      <c r="E72" s="39" t="s">
        <v>441</v>
      </c>
      <c r="F72" s="39" t="s">
        <v>7</v>
      </c>
      <c r="G72" s="39" t="s">
        <v>10</v>
      </c>
      <c r="H72" s="80">
        <v>2</v>
      </c>
    </row>
    <row r="73" spans="1:8" ht="27.75" customHeight="1">
      <c r="A73" s="60" t="s">
        <v>421</v>
      </c>
      <c r="B73" s="56"/>
      <c r="C73" s="39" t="s">
        <v>41</v>
      </c>
      <c r="D73" s="39" t="s">
        <v>46</v>
      </c>
      <c r="E73" s="39" t="s">
        <v>447</v>
      </c>
      <c r="F73" s="39"/>
      <c r="G73" s="39"/>
      <c r="H73" s="80">
        <f>H74</f>
        <v>0</v>
      </c>
    </row>
    <row r="74" spans="1:8" ht="27.75" customHeight="1">
      <c r="A74" s="38" t="s">
        <v>158</v>
      </c>
      <c r="B74" s="56"/>
      <c r="C74" s="39" t="s">
        <v>41</v>
      </c>
      <c r="D74" s="39" t="s">
        <v>46</v>
      </c>
      <c r="E74" s="39" t="s">
        <v>447</v>
      </c>
      <c r="F74" s="39" t="s">
        <v>159</v>
      </c>
      <c r="G74" s="39"/>
      <c r="H74" s="80">
        <f>H75</f>
        <v>0</v>
      </c>
    </row>
    <row r="75" spans="1:8" ht="27.75" customHeight="1">
      <c r="A75" s="38" t="s">
        <v>160</v>
      </c>
      <c r="B75" s="56"/>
      <c r="C75" s="39" t="s">
        <v>41</v>
      </c>
      <c r="D75" s="39" t="s">
        <v>46</v>
      </c>
      <c r="E75" s="39" t="s">
        <v>447</v>
      </c>
      <c r="F75" s="39" t="s">
        <v>161</v>
      </c>
      <c r="G75" s="39" t="s">
        <v>10</v>
      </c>
      <c r="H75" s="80">
        <f>H76</f>
        <v>0</v>
      </c>
    </row>
    <row r="76" spans="1:8" ht="27.75" customHeight="1">
      <c r="A76" s="38" t="s">
        <v>339</v>
      </c>
      <c r="B76" s="56"/>
      <c r="C76" s="39" t="s">
        <v>41</v>
      </c>
      <c r="D76" s="39" t="s">
        <v>46</v>
      </c>
      <c r="E76" s="39" t="s">
        <v>447</v>
      </c>
      <c r="F76" s="39" t="s">
        <v>7</v>
      </c>
      <c r="G76" s="39" t="s">
        <v>10</v>
      </c>
      <c r="H76" s="80">
        <v>0</v>
      </c>
    </row>
    <row r="77" spans="1:8" ht="39" customHeight="1">
      <c r="A77" s="60" t="s">
        <v>442</v>
      </c>
      <c r="B77" s="56"/>
      <c r="C77" s="39" t="s">
        <v>41</v>
      </c>
      <c r="D77" s="39" t="s">
        <v>46</v>
      </c>
      <c r="E77" s="39" t="s">
        <v>193</v>
      </c>
      <c r="F77" s="39"/>
      <c r="G77" s="39"/>
      <c r="H77" s="80">
        <f>H78</f>
        <v>2</v>
      </c>
    </row>
    <row r="78" spans="1:8" ht="24.75" customHeight="1">
      <c r="A78" s="38" t="s">
        <v>158</v>
      </c>
      <c r="B78" s="56"/>
      <c r="C78" s="39" t="s">
        <v>41</v>
      </c>
      <c r="D78" s="39" t="s">
        <v>46</v>
      </c>
      <c r="E78" s="39" t="s">
        <v>193</v>
      </c>
      <c r="F78" s="39" t="s">
        <v>159</v>
      </c>
      <c r="G78" s="39"/>
      <c r="H78" s="80">
        <f>H79</f>
        <v>2</v>
      </c>
    </row>
    <row r="79" spans="1:8" ht="27.75" customHeight="1">
      <c r="A79" s="38" t="s">
        <v>160</v>
      </c>
      <c r="B79" s="56"/>
      <c r="C79" s="39" t="s">
        <v>41</v>
      </c>
      <c r="D79" s="39" t="s">
        <v>46</v>
      </c>
      <c r="E79" s="39" t="s">
        <v>193</v>
      </c>
      <c r="F79" s="39" t="s">
        <v>161</v>
      </c>
      <c r="G79" s="39" t="s">
        <v>10</v>
      </c>
      <c r="H79" s="80">
        <f>H80</f>
        <v>2</v>
      </c>
    </row>
    <row r="80" spans="1:8" ht="27.75" customHeight="1">
      <c r="A80" s="38" t="s">
        <v>339</v>
      </c>
      <c r="B80" s="56"/>
      <c r="C80" s="39" t="s">
        <v>41</v>
      </c>
      <c r="D80" s="39" t="s">
        <v>46</v>
      </c>
      <c r="E80" s="39" t="s">
        <v>193</v>
      </c>
      <c r="F80" s="39" t="s">
        <v>7</v>
      </c>
      <c r="G80" s="39" t="s">
        <v>10</v>
      </c>
      <c r="H80" s="80">
        <v>2</v>
      </c>
    </row>
    <row r="81" spans="1:8" ht="36" customHeight="1">
      <c r="A81" s="60" t="s">
        <v>443</v>
      </c>
      <c r="B81" s="56"/>
      <c r="C81" s="39" t="s">
        <v>41</v>
      </c>
      <c r="D81" s="39" t="s">
        <v>46</v>
      </c>
      <c r="E81" s="39" t="s">
        <v>269</v>
      </c>
      <c r="F81" s="39"/>
      <c r="G81" s="39"/>
      <c r="H81" s="80">
        <f>H82</f>
        <v>2</v>
      </c>
    </row>
    <row r="82" spans="1:8" ht="27.75" customHeight="1">
      <c r="A82" s="38" t="s">
        <v>158</v>
      </c>
      <c r="B82" s="56"/>
      <c r="C82" s="39" t="s">
        <v>41</v>
      </c>
      <c r="D82" s="39" t="s">
        <v>46</v>
      </c>
      <c r="E82" s="39" t="s">
        <v>269</v>
      </c>
      <c r="F82" s="39" t="s">
        <v>159</v>
      </c>
      <c r="G82" s="39"/>
      <c r="H82" s="80">
        <f>H83</f>
        <v>2</v>
      </c>
    </row>
    <row r="83" spans="1:8" ht="27.75" customHeight="1">
      <c r="A83" s="38" t="s">
        <v>160</v>
      </c>
      <c r="B83" s="56"/>
      <c r="C83" s="39" t="s">
        <v>41</v>
      </c>
      <c r="D83" s="39" t="s">
        <v>46</v>
      </c>
      <c r="E83" s="39" t="s">
        <v>269</v>
      </c>
      <c r="F83" s="39" t="s">
        <v>161</v>
      </c>
      <c r="G83" s="39" t="s">
        <v>10</v>
      </c>
      <c r="H83" s="80">
        <f>H84</f>
        <v>2</v>
      </c>
    </row>
    <row r="84" spans="1:8" ht="27.75" customHeight="1">
      <c r="A84" s="38" t="s">
        <v>339</v>
      </c>
      <c r="B84" s="56"/>
      <c r="C84" s="39" t="s">
        <v>41</v>
      </c>
      <c r="D84" s="39" t="s">
        <v>46</v>
      </c>
      <c r="E84" s="39" t="s">
        <v>269</v>
      </c>
      <c r="F84" s="39" t="s">
        <v>7</v>
      </c>
      <c r="G84" s="39" t="s">
        <v>10</v>
      </c>
      <c r="H84" s="80">
        <v>2</v>
      </c>
    </row>
    <row r="85" spans="1:8" ht="41.25" customHeight="1">
      <c r="A85" s="60" t="s">
        <v>425</v>
      </c>
      <c r="B85" s="56"/>
      <c r="C85" s="39" t="s">
        <v>41</v>
      </c>
      <c r="D85" s="39" t="s">
        <v>46</v>
      </c>
      <c r="E85" s="39" t="s">
        <v>444</v>
      </c>
      <c r="F85" s="39"/>
      <c r="G85" s="39"/>
      <c r="H85" s="80">
        <f>H86</f>
        <v>0</v>
      </c>
    </row>
    <row r="86" spans="1:8" ht="27.75" customHeight="1">
      <c r="A86" s="38" t="s">
        <v>158</v>
      </c>
      <c r="B86" s="56"/>
      <c r="C86" s="39" t="s">
        <v>41</v>
      </c>
      <c r="D86" s="39" t="s">
        <v>46</v>
      </c>
      <c r="E86" s="39" t="s">
        <v>444</v>
      </c>
      <c r="F86" s="39" t="s">
        <v>159</v>
      </c>
      <c r="G86" s="39"/>
      <c r="H86" s="80">
        <f>H87</f>
        <v>0</v>
      </c>
    </row>
    <row r="87" spans="1:8" ht="27.75" customHeight="1">
      <c r="A87" s="38" t="s">
        <v>160</v>
      </c>
      <c r="B87" s="56"/>
      <c r="C87" s="39" t="s">
        <v>41</v>
      </c>
      <c r="D87" s="39" t="s">
        <v>46</v>
      </c>
      <c r="E87" s="39" t="s">
        <v>444</v>
      </c>
      <c r="F87" s="39" t="s">
        <v>161</v>
      </c>
      <c r="G87" s="39" t="s">
        <v>10</v>
      </c>
      <c r="H87" s="80">
        <f>H88</f>
        <v>0</v>
      </c>
    </row>
    <row r="88" spans="1:8" ht="27.75" customHeight="1">
      <c r="A88" s="38" t="s">
        <v>339</v>
      </c>
      <c r="B88" s="56"/>
      <c r="C88" s="39" t="s">
        <v>41</v>
      </c>
      <c r="D88" s="39" t="s">
        <v>46</v>
      </c>
      <c r="E88" s="39" t="s">
        <v>444</v>
      </c>
      <c r="F88" s="39" t="s">
        <v>7</v>
      </c>
      <c r="G88" s="39" t="s">
        <v>10</v>
      </c>
      <c r="H88" s="80">
        <v>0</v>
      </c>
    </row>
    <row r="89" spans="1:8" s="62" customFormat="1" ht="21.75" customHeight="1">
      <c r="A89" s="168" t="s">
        <v>138</v>
      </c>
      <c r="B89" s="169"/>
      <c r="C89" s="170" t="s">
        <v>42</v>
      </c>
      <c r="D89" s="170" t="s">
        <v>69</v>
      </c>
      <c r="E89" s="170"/>
      <c r="F89" s="170"/>
      <c r="G89" s="170"/>
      <c r="H89" s="171">
        <f>H90</f>
        <v>246.29999999999998</v>
      </c>
    </row>
    <row r="90" spans="1:8" ht="21.75" customHeight="1">
      <c r="A90" s="38" t="s">
        <v>139</v>
      </c>
      <c r="B90" s="56"/>
      <c r="C90" s="39" t="s">
        <v>42</v>
      </c>
      <c r="D90" s="39" t="s">
        <v>47</v>
      </c>
      <c r="E90" s="39"/>
      <c r="F90" s="39"/>
      <c r="G90" s="39"/>
      <c r="H90" s="80">
        <f>SUM(H91)</f>
        <v>246.29999999999998</v>
      </c>
    </row>
    <row r="91" spans="1:8" ht="29.25" customHeight="1">
      <c r="A91" s="38" t="s">
        <v>173</v>
      </c>
      <c r="B91" s="56"/>
      <c r="C91" s="39" t="s">
        <v>42</v>
      </c>
      <c r="D91" s="39" t="s">
        <v>47</v>
      </c>
      <c r="E91" s="39" t="s">
        <v>20</v>
      </c>
      <c r="F91" s="39"/>
      <c r="G91" s="39"/>
      <c r="H91" s="80">
        <f>SUM(H92)</f>
        <v>246.29999999999998</v>
      </c>
    </row>
    <row r="92" spans="1:8" ht="47.25" customHeight="1">
      <c r="A92" s="38" t="s">
        <v>151</v>
      </c>
      <c r="B92" s="56"/>
      <c r="C92" s="39" t="s">
        <v>42</v>
      </c>
      <c r="D92" s="39" t="s">
        <v>47</v>
      </c>
      <c r="E92" s="39" t="s">
        <v>20</v>
      </c>
      <c r="F92" s="39" t="s">
        <v>152</v>
      </c>
      <c r="G92" s="39"/>
      <c r="H92" s="80">
        <f>SUM(H93)</f>
        <v>246.29999999999998</v>
      </c>
    </row>
    <row r="93" spans="1:8" ht="30" customHeight="1">
      <c r="A93" s="38" t="s">
        <v>153</v>
      </c>
      <c r="B93" s="56"/>
      <c r="C93" s="39" t="s">
        <v>42</v>
      </c>
      <c r="D93" s="39" t="s">
        <v>47</v>
      </c>
      <c r="E93" s="39" t="s">
        <v>20</v>
      </c>
      <c r="F93" s="39" t="s">
        <v>154</v>
      </c>
      <c r="G93" s="39"/>
      <c r="H93" s="80">
        <f>H94+H95</f>
        <v>246.29999999999998</v>
      </c>
    </row>
    <row r="94" spans="1:8" ht="22.5" customHeight="1">
      <c r="A94" s="38" t="s">
        <v>335</v>
      </c>
      <c r="B94" s="56"/>
      <c r="C94" s="39" t="s">
        <v>42</v>
      </c>
      <c r="D94" s="39" t="s">
        <v>47</v>
      </c>
      <c r="E94" s="39" t="s">
        <v>20</v>
      </c>
      <c r="F94" s="39" t="s">
        <v>3</v>
      </c>
      <c r="G94" s="39" t="s">
        <v>4</v>
      </c>
      <c r="H94" s="80">
        <v>189.2</v>
      </c>
    </row>
    <row r="95" spans="1:8" ht="45.75" customHeight="1">
      <c r="A95" s="38" t="s">
        <v>336</v>
      </c>
      <c r="B95" s="56"/>
      <c r="C95" s="39" t="s">
        <v>42</v>
      </c>
      <c r="D95" s="39" t="s">
        <v>47</v>
      </c>
      <c r="E95" s="39" t="s">
        <v>20</v>
      </c>
      <c r="F95" s="39" t="s">
        <v>5</v>
      </c>
      <c r="G95" s="39" t="s">
        <v>6</v>
      </c>
      <c r="H95" s="80">
        <v>57.1</v>
      </c>
    </row>
    <row r="96" spans="1:8" ht="30.75" customHeight="1">
      <c r="A96" s="172" t="s">
        <v>346</v>
      </c>
      <c r="B96" s="173"/>
      <c r="C96" s="174" t="s">
        <v>47</v>
      </c>
      <c r="D96" s="174" t="s">
        <v>69</v>
      </c>
      <c r="E96" s="174"/>
      <c r="F96" s="174"/>
      <c r="G96" s="174"/>
      <c r="H96" s="175">
        <f>H97+H103</f>
        <v>10</v>
      </c>
    </row>
    <row r="97" spans="1:8" ht="19.5" customHeight="1">
      <c r="A97" s="38" t="s">
        <v>326</v>
      </c>
      <c r="B97" s="56"/>
      <c r="C97" s="39" t="s">
        <v>47</v>
      </c>
      <c r="D97" s="39" t="s">
        <v>48</v>
      </c>
      <c r="E97" s="39"/>
      <c r="F97" s="39"/>
      <c r="G97" s="39"/>
      <c r="H97" s="80">
        <f>H98</f>
        <v>5</v>
      </c>
    </row>
    <row r="98" spans="1:8" ht="26.25" customHeight="1">
      <c r="A98" s="38" t="s">
        <v>347</v>
      </c>
      <c r="B98" s="56"/>
      <c r="C98" s="39" t="s">
        <v>47</v>
      </c>
      <c r="D98" s="39" t="s">
        <v>48</v>
      </c>
      <c r="E98" s="39" t="s">
        <v>174</v>
      </c>
      <c r="F98" s="39"/>
      <c r="G98" s="39"/>
      <c r="H98" s="80">
        <f>H99</f>
        <v>5</v>
      </c>
    </row>
    <row r="99" spans="1:8" ht="29.25" customHeight="1">
      <c r="A99" s="38" t="s">
        <v>347</v>
      </c>
      <c r="B99" s="56"/>
      <c r="C99" s="39" t="s">
        <v>47</v>
      </c>
      <c r="D99" s="39" t="s">
        <v>48</v>
      </c>
      <c r="E99" s="39" t="s">
        <v>21</v>
      </c>
      <c r="F99" s="39"/>
      <c r="G99" s="39"/>
      <c r="H99" s="80">
        <f>SUM(H100)</f>
        <v>5</v>
      </c>
    </row>
    <row r="100" spans="1:8" ht="21.75" customHeight="1">
      <c r="A100" s="38" t="s">
        <v>158</v>
      </c>
      <c r="B100" s="56"/>
      <c r="C100" s="39" t="s">
        <v>47</v>
      </c>
      <c r="D100" s="39" t="s">
        <v>48</v>
      </c>
      <c r="E100" s="39" t="s">
        <v>21</v>
      </c>
      <c r="F100" s="39" t="s">
        <v>159</v>
      </c>
      <c r="G100" s="39"/>
      <c r="H100" s="80">
        <f>SUM(H102)</f>
        <v>5</v>
      </c>
    </row>
    <row r="101" spans="1:8" ht="21.75" customHeight="1">
      <c r="A101" s="38" t="s">
        <v>160</v>
      </c>
      <c r="B101" s="56"/>
      <c r="C101" s="39" t="s">
        <v>47</v>
      </c>
      <c r="D101" s="39" t="s">
        <v>48</v>
      </c>
      <c r="E101" s="39" t="s">
        <v>21</v>
      </c>
      <c r="F101" s="39" t="s">
        <v>161</v>
      </c>
      <c r="G101" s="39"/>
      <c r="H101" s="80">
        <f>SUM(H102)</f>
        <v>5</v>
      </c>
    </row>
    <row r="102" spans="1:8" ht="23.25" customHeight="1">
      <c r="A102" s="38" t="s">
        <v>339</v>
      </c>
      <c r="B102" s="56"/>
      <c r="C102" s="39" t="s">
        <v>47</v>
      </c>
      <c r="D102" s="39" t="s">
        <v>48</v>
      </c>
      <c r="E102" s="39" t="s">
        <v>21</v>
      </c>
      <c r="F102" s="39" t="s">
        <v>7</v>
      </c>
      <c r="G102" s="39"/>
      <c r="H102" s="80">
        <v>5</v>
      </c>
    </row>
    <row r="103" spans="1:8" ht="27.75" customHeight="1">
      <c r="A103" s="38" t="s">
        <v>327</v>
      </c>
      <c r="B103" s="56"/>
      <c r="C103" s="39" t="s">
        <v>47</v>
      </c>
      <c r="D103" s="39" t="s">
        <v>49</v>
      </c>
      <c r="E103" s="39"/>
      <c r="F103" s="39"/>
      <c r="G103" s="39"/>
      <c r="H103" s="80">
        <f>H104</f>
        <v>5</v>
      </c>
    </row>
    <row r="104" spans="1:8" ht="19.5" customHeight="1">
      <c r="A104" s="38" t="s">
        <v>348</v>
      </c>
      <c r="B104" s="56"/>
      <c r="C104" s="39" t="s">
        <v>47</v>
      </c>
      <c r="D104" s="39" t="s">
        <v>49</v>
      </c>
      <c r="E104" s="39" t="s">
        <v>175</v>
      </c>
      <c r="F104" s="39"/>
      <c r="G104" s="39"/>
      <c r="H104" s="80">
        <f>H105</f>
        <v>5</v>
      </c>
    </row>
    <row r="105" spans="1:8" ht="18" customHeight="1">
      <c r="A105" s="38" t="s">
        <v>348</v>
      </c>
      <c r="B105" s="56"/>
      <c r="C105" s="39" t="s">
        <v>47</v>
      </c>
      <c r="D105" s="39" t="s">
        <v>49</v>
      </c>
      <c r="E105" s="39" t="s">
        <v>22</v>
      </c>
      <c r="F105" s="39"/>
      <c r="G105" s="39"/>
      <c r="H105" s="80">
        <f>H106</f>
        <v>5</v>
      </c>
    </row>
    <row r="106" spans="1:8" ht="21.75" customHeight="1">
      <c r="A106" s="38" t="s">
        <v>158</v>
      </c>
      <c r="B106" s="56"/>
      <c r="C106" s="39" t="s">
        <v>47</v>
      </c>
      <c r="D106" s="39" t="s">
        <v>49</v>
      </c>
      <c r="E106" s="39" t="s">
        <v>22</v>
      </c>
      <c r="F106" s="39" t="s">
        <v>159</v>
      </c>
      <c r="G106" s="39"/>
      <c r="H106" s="80">
        <f>H107</f>
        <v>5</v>
      </c>
    </row>
    <row r="107" spans="1:8" ht="27.75" customHeight="1">
      <c r="A107" s="38" t="s">
        <v>160</v>
      </c>
      <c r="B107" s="56"/>
      <c r="C107" s="39" t="s">
        <v>47</v>
      </c>
      <c r="D107" s="39" t="s">
        <v>49</v>
      </c>
      <c r="E107" s="39" t="s">
        <v>22</v>
      </c>
      <c r="F107" s="39" t="s">
        <v>161</v>
      </c>
      <c r="G107" s="39"/>
      <c r="H107" s="80">
        <f>H108</f>
        <v>5</v>
      </c>
    </row>
    <row r="108" spans="1:8" ht="21" customHeight="1">
      <c r="A108" s="38" t="s">
        <v>339</v>
      </c>
      <c r="B108" s="56"/>
      <c r="C108" s="39" t="s">
        <v>47</v>
      </c>
      <c r="D108" s="39" t="s">
        <v>49</v>
      </c>
      <c r="E108" s="39" t="s">
        <v>22</v>
      </c>
      <c r="F108" s="39" t="s">
        <v>7</v>
      </c>
      <c r="G108" s="39"/>
      <c r="H108" s="80">
        <v>5</v>
      </c>
    </row>
    <row r="109" spans="1:8" ht="21.75" customHeight="1">
      <c r="A109" s="161" t="s">
        <v>350</v>
      </c>
      <c r="B109" s="165"/>
      <c r="C109" s="166" t="s">
        <v>43</v>
      </c>
      <c r="D109" s="166" t="s">
        <v>69</v>
      </c>
      <c r="E109" s="166"/>
      <c r="F109" s="166"/>
      <c r="G109" s="166"/>
      <c r="H109" s="167">
        <f>H110+H121</f>
        <v>1827.3</v>
      </c>
    </row>
    <row r="110" spans="1:8" ht="21.75" customHeight="1">
      <c r="A110" s="38" t="s">
        <v>24</v>
      </c>
      <c r="B110" s="56"/>
      <c r="C110" s="39" t="s">
        <v>43</v>
      </c>
      <c r="D110" s="39" t="s">
        <v>48</v>
      </c>
      <c r="E110" s="39"/>
      <c r="F110" s="39"/>
      <c r="G110" s="39"/>
      <c r="H110" s="80">
        <f>SUM(H111)</f>
        <v>1814.3</v>
      </c>
    </row>
    <row r="111" spans="1:8" ht="21.75" customHeight="1">
      <c r="A111" s="38" t="s">
        <v>143</v>
      </c>
      <c r="B111" s="48"/>
      <c r="C111" s="39" t="s">
        <v>43</v>
      </c>
      <c r="D111" s="39" t="s">
        <v>48</v>
      </c>
      <c r="E111" s="39" t="s">
        <v>172</v>
      </c>
      <c r="F111" s="39"/>
      <c r="G111" s="39"/>
      <c r="H111" s="80">
        <f>SUM(H112)</f>
        <v>1814.3</v>
      </c>
    </row>
    <row r="112" spans="1:8" ht="27.75" customHeight="1">
      <c r="A112" s="38" t="s">
        <v>176</v>
      </c>
      <c r="B112" s="56"/>
      <c r="C112" s="39" t="s">
        <v>43</v>
      </c>
      <c r="D112" s="39" t="s">
        <v>48</v>
      </c>
      <c r="E112" s="39" t="s">
        <v>23</v>
      </c>
      <c r="F112" s="39"/>
      <c r="G112" s="39"/>
      <c r="H112" s="80">
        <f>H113+H117</f>
        <v>1814.3</v>
      </c>
    </row>
    <row r="113" spans="1:8" ht="21.75" customHeight="1">
      <c r="A113" s="38" t="s">
        <v>158</v>
      </c>
      <c r="B113" s="56"/>
      <c r="C113" s="39" t="s">
        <v>43</v>
      </c>
      <c r="D113" s="39" t="s">
        <v>48</v>
      </c>
      <c r="E113" s="39" t="s">
        <v>23</v>
      </c>
      <c r="F113" s="39" t="s">
        <v>159</v>
      </c>
      <c r="G113" s="39"/>
      <c r="H113" s="80">
        <f>H114</f>
        <v>1564.3</v>
      </c>
    </row>
    <row r="114" spans="1:8" ht="21.75" customHeight="1">
      <c r="A114" s="38" t="s">
        <v>160</v>
      </c>
      <c r="B114" s="56"/>
      <c r="C114" s="39" t="s">
        <v>43</v>
      </c>
      <c r="D114" s="39" t="s">
        <v>48</v>
      </c>
      <c r="E114" s="39" t="s">
        <v>23</v>
      </c>
      <c r="F114" s="39" t="s">
        <v>161</v>
      </c>
      <c r="G114" s="39"/>
      <c r="H114" s="80">
        <f>H115+H116</f>
        <v>1564.3</v>
      </c>
    </row>
    <row r="115" spans="1:8" ht="21" customHeight="1">
      <c r="A115" s="38" t="s">
        <v>339</v>
      </c>
      <c r="B115" s="56"/>
      <c r="C115" s="39" t="s">
        <v>43</v>
      </c>
      <c r="D115" s="39" t="s">
        <v>48</v>
      </c>
      <c r="E115" s="39" t="s">
        <v>23</v>
      </c>
      <c r="F115" s="39" t="s">
        <v>7</v>
      </c>
      <c r="G115" s="39"/>
      <c r="H115" s="80">
        <v>1204.3</v>
      </c>
    </row>
    <row r="116" spans="1:8" ht="21" customHeight="1">
      <c r="A116" s="38" t="s">
        <v>438</v>
      </c>
      <c r="B116" s="56"/>
      <c r="C116" s="39" t="s">
        <v>43</v>
      </c>
      <c r="D116" s="39" t="s">
        <v>48</v>
      </c>
      <c r="E116" s="39" t="s">
        <v>23</v>
      </c>
      <c r="F116" s="39" t="s">
        <v>439</v>
      </c>
      <c r="G116" s="39"/>
      <c r="H116" s="80">
        <v>360</v>
      </c>
    </row>
    <row r="117" spans="1:8" ht="26.25" customHeight="1">
      <c r="A117" s="38" t="s">
        <v>177</v>
      </c>
      <c r="B117" s="56"/>
      <c r="C117" s="39" t="s">
        <v>43</v>
      </c>
      <c r="D117" s="39" t="s">
        <v>48</v>
      </c>
      <c r="E117" s="39" t="s">
        <v>25</v>
      </c>
      <c r="F117" s="39"/>
      <c r="G117" s="39"/>
      <c r="H117" s="80">
        <f>H118</f>
        <v>250</v>
      </c>
    </row>
    <row r="118" spans="1:8" ht="21.75" customHeight="1">
      <c r="A118" s="38" t="s">
        <v>158</v>
      </c>
      <c r="B118" s="56"/>
      <c r="C118" s="39" t="s">
        <v>43</v>
      </c>
      <c r="D118" s="39" t="s">
        <v>48</v>
      </c>
      <c r="E118" s="39" t="s">
        <v>25</v>
      </c>
      <c r="F118" s="39" t="s">
        <v>159</v>
      </c>
      <c r="G118" s="39"/>
      <c r="H118" s="80">
        <f>H119</f>
        <v>250</v>
      </c>
    </row>
    <row r="119" spans="1:8" ht="21.75" customHeight="1">
      <c r="A119" s="38" t="s">
        <v>160</v>
      </c>
      <c r="B119" s="56"/>
      <c r="C119" s="39" t="s">
        <v>43</v>
      </c>
      <c r="D119" s="39" t="s">
        <v>48</v>
      </c>
      <c r="E119" s="39" t="s">
        <v>25</v>
      </c>
      <c r="F119" s="39" t="s">
        <v>161</v>
      </c>
      <c r="G119" s="39"/>
      <c r="H119" s="80">
        <f>H120</f>
        <v>250</v>
      </c>
    </row>
    <row r="120" spans="1:8" ht="18" customHeight="1">
      <c r="A120" s="38" t="s">
        <v>339</v>
      </c>
      <c r="B120" s="56"/>
      <c r="C120" s="39" t="s">
        <v>43</v>
      </c>
      <c r="D120" s="39" t="s">
        <v>48</v>
      </c>
      <c r="E120" s="39" t="s">
        <v>25</v>
      </c>
      <c r="F120" s="39" t="s">
        <v>7</v>
      </c>
      <c r="G120" s="39"/>
      <c r="H120" s="80">
        <v>250</v>
      </c>
    </row>
    <row r="121" spans="1:8" ht="21.75" customHeight="1">
      <c r="A121" s="38" t="s">
        <v>141</v>
      </c>
      <c r="B121" s="38"/>
      <c r="C121" s="39" t="s">
        <v>43</v>
      </c>
      <c r="D121" s="39" t="s">
        <v>50</v>
      </c>
      <c r="E121" s="39"/>
      <c r="F121" s="39"/>
      <c r="G121" s="39"/>
      <c r="H121" s="80">
        <f>SUM(H122)</f>
        <v>13</v>
      </c>
    </row>
    <row r="122" spans="1:8" ht="24.75" customHeight="1">
      <c r="A122" s="38" t="s">
        <v>351</v>
      </c>
      <c r="B122" s="38"/>
      <c r="C122" s="39" t="s">
        <v>43</v>
      </c>
      <c r="D122" s="39" t="s">
        <v>50</v>
      </c>
      <c r="E122" s="39" t="s">
        <v>178</v>
      </c>
      <c r="F122" s="39"/>
      <c r="G122" s="39"/>
      <c r="H122" s="80">
        <f>H123+H127+H131</f>
        <v>13</v>
      </c>
    </row>
    <row r="123" spans="1:8" ht="27.75" customHeight="1">
      <c r="A123" s="38" t="s">
        <v>352</v>
      </c>
      <c r="B123" s="38"/>
      <c r="C123" s="39" t="s">
        <v>43</v>
      </c>
      <c r="D123" s="39" t="s">
        <v>50</v>
      </c>
      <c r="E123" s="39" t="s">
        <v>26</v>
      </c>
      <c r="F123" s="39"/>
      <c r="G123" s="39"/>
      <c r="H123" s="80">
        <f>H124</f>
        <v>10</v>
      </c>
    </row>
    <row r="124" spans="1:8" ht="21.75" customHeight="1">
      <c r="A124" s="38" t="s">
        <v>158</v>
      </c>
      <c r="B124" s="56"/>
      <c r="C124" s="39" t="s">
        <v>43</v>
      </c>
      <c r="D124" s="39" t="s">
        <v>50</v>
      </c>
      <c r="E124" s="39" t="s">
        <v>26</v>
      </c>
      <c r="F124" s="39" t="s">
        <v>159</v>
      </c>
      <c r="G124" s="39"/>
      <c r="H124" s="80">
        <f>H125</f>
        <v>10</v>
      </c>
    </row>
    <row r="125" spans="1:8" ht="21.75" customHeight="1">
      <c r="A125" s="38" t="s">
        <v>160</v>
      </c>
      <c r="B125" s="56"/>
      <c r="C125" s="39" t="s">
        <v>43</v>
      </c>
      <c r="D125" s="39" t="s">
        <v>50</v>
      </c>
      <c r="E125" s="39" t="s">
        <v>26</v>
      </c>
      <c r="F125" s="39" t="s">
        <v>161</v>
      </c>
      <c r="G125" s="39"/>
      <c r="H125" s="80">
        <f>H126</f>
        <v>10</v>
      </c>
    </row>
    <row r="126" spans="1:8" ht="21.75" customHeight="1">
      <c r="A126" s="38" t="s">
        <v>339</v>
      </c>
      <c r="B126" s="56"/>
      <c r="C126" s="39" t="s">
        <v>43</v>
      </c>
      <c r="D126" s="39" t="s">
        <v>50</v>
      </c>
      <c r="E126" s="39" t="s">
        <v>26</v>
      </c>
      <c r="F126" s="39" t="s">
        <v>7</v>
      </c>
      <c r="G126" s="39"/>
      <c r="H126" s="80">
        <v>10</v>
      </c>
    </row>
    <row r="127" spans="1:8" ht="59.25" customHeight="1">
      <c r="A127" s="60" t="s">
        <v>426</v>
      </c>
      <c r="B127" s="56"/>
      <c r="C127" s="39" t="s">
        <v>43</v>
      </c>
      <c r="D127" s="39" t="s">
        <v>50</v>
      </c>
      <c r="E127" s="39" t="s">
        <v>27</v>
      </c>
      <c r="F127" s="39"/>
      <c r="G127" s="39"/>
      <c r="H127" s="80">
        <f>H128</f>
        <v>2</v>
      </c>
    </row>
    <row r="128" spans="1:8" ht="27.75" customHeight="1">
      <c r="A128" s="38" t="s">
        <v>158</v>
      </c>
      <c r="B128" s="56"/>
      <c r="C128" s="39" t="s">
        <v>43</v>
      </c>
      <c r="D128" s="39" t="s">
        <v>50</v>
      </c>
      <c r="E128" s="39" t="s">
        <v>27</v>
      </c>
      <c r="F128" s="39" t="s">
        <v>159</v>
      </c>
      <c r="G128" s="39"/>
      <c r="H128" s="80">
        <f>H129</f>
        <v>2</v>
      </c>
    </row>
    <row r="129" spans="1:8" ht="24.75" customHeight="1">
      <c r="A129" s="38" t="s">
        <v>160</v>
      </c>
      <c r="B129" s="56"/>
      <c r="C129" s="39" t="s">
        <v>43</v>
      </c>
      <c r="D129" s="39" t="s">
        <v>50</v>
      </c>
      <c r="E129" s="39" t="s">
        <v>27</v>
      </c>
      <c r="F129" s="39" t="s">
        <v>161</v>
      </c>
      <c r="G129" s="39" t="s">
        <v>10</v>
      </c>
      <c r="H129" s="80">
        <f>H130</f>
        <v>2</v>
      </c>
    </row>
    <row r="130" spans="1:8" ht="24.75" customHeight="1">
      <c r="A130" s="38" t="s">
        <v>339</v>
      </c>
      <c r="B130" s="56"/>
      <c r="C130" s="39" t="s">
        <v>43</v>
      </c>
      <c r="D130" s="39" t="s">
        <v>50</v>
      </c>
      <c r="E130" s="39" t="s">
        <v>27</v>
      </c>
      <c r="F130" s="39" t="s">
        <v>7</v>
      </c>
      <c r="G130" s="39" t="s">
        <v>10</v>
      </c>
      <c r="H130" s="80">
        <v>2</v>
      </c>
    </row>
    <row r="131" spans="1:8" ht="39" customHeight="1">
      <c r="A131" s="60" t="s">
        <v>428</v>
      </c>
      <c r="B131" s="56"/>
      <c r="C131" s="39" t="s">
        <v>43</v>
      </c>
      <c r="D131" s="39" t="s">
        <v>50</v>
      </c>
      <c r="E131" s="39" t="s">
        <v>445</v>
      </c>
      <c r="F131" s="39"/>
      <c r="G131" s="39"/>
      <c r="H131" s="80">
        <f>H132</f>
        <v>1</v>
      </c>
    </row>
    <row r="132" spans="1:8" ht="24.75" customHeight="1">
      <c r="A132" s="38" t="s">
        <v>158</v>
      </c>
      <c r="B132" s="56"/>
      <c r="C132" s="39" t="s">
        <v>43</v>
      </c>
      <c r="D132" s="39" t="s">
        <v>50</v>
      </c>
      <c r="E132" s="39" t="s">
        <v>445</v>
      </c>
      <c r="F132" s="39" t="s">
        <v>159</v>
      </c>
      <c r="G132" s="39"/>
      <c r="H132" s="80">
        <f>H133</f>
        <v>1</v>
      </c>
    </row>
    <row r="133" spans="1:8" ht="24.75" customHeight="1">
      <c r="A133" s="38" t="s">
        <v>160</v>
      </c>
      <c r="B133" s="56"/>
      <c r="C133" s="39" t="s">
        <v>43</v>
      </c>
      <c r="D133" s="39" t="s">
        <v>50</v>
      </c>
      <c r="E133" s="39" t="s">
        <v>445</v>
      </c>
      <c r="F133" s="39" t="s">
        <v>161</v>
      </c>
      <c r="G133" s="39" t="s">
        <v>10</v>
      </c>
      <c r="H133" s="80">
        <f>H134</f>
        <v>1</v>
      </c>
    </row>
    <row r="134" spans="1:8" ht="24.75" customHeight="1">
      <c r="A134" s="38" t="s">
        <v>339</v>
      </c>
      <c r="B134" s="56"/>
      <c r="C134" s="39" t="s">
        <v>43</v>
      </c>
      <c r="D134" s="39" t="s">
        <v>50</v>
      </c>
      <c r="E134" s="39" t="s">
        <v>445</v>
      </c>
      <c r="F134" s="39" t="s">
        <v>7</v>
      </c>
      <c r="G134" s="39" t="s">
        <v>10</v>
      </c>
      <c r="H134" s="80">
        <v>1</v>
      </c>
    </row>
    <row r="135" spans="1:8" ht="24.75" customHeight="1">
      <c r="A135" s="161" t="s">
        <v>134</v>
      </c>
      <c r="B135" s="56"/>
      <c r="C135" s="166" t="s">
        <v>51</v>
      </c>
      <c r="D135" s="166" t="s">
        <v>69</v>
      </c>
      <c r="E135" s="166"/>
      <c r="F135" s="166"/>
      <c r="G135" s="166"/>
      <c r="H135" s="167">
        <f>H136+H152</f>
        <v>1520.4</v>
      </c>
    </row>
    <row r="136" spans="1:8" ht="21.75" customHeight="1">
      <c r="A136" s="38" t="s">
        <v>136</v>
      </c>
      <c r="B136" s="56"/>
      <c r="C136" s="39" t="s">
        <v>51</v>
      </c>
      <c r="D136" s="39" t="s">
        <v>42</v>
      </c>
      <c r="E136" s="39"/>
      <c r="F136" s="39"/>
      <c r="G136" s="39"/>
      <c r="H136" s="80">
        <f>H137+H149</f>
        <v>332.9</v>
      </c>
    </row>
    <row r="137" spans="1:8" ht="28.5" customHeight="1">
      <c r="A137" s="38" t="s">
        <v>353</v>
      </c>
      <c r="B137" s="61"/>
      <c r="C137" s="39" t="s">
        <v>51</v>
      </c>
      <c r="D137" s="39" t="s">
        <v>42</v>
      </c>
      <c r="E137" s="45">
        <v>6840000000</v>
      </c>
      <c r="F137" s="39"/>
      <c r="G137" s="39"/>
      <c r="H137" s="80">
        <f>H138+H143+H146</f>
        <v>320.29999999999995</v>
      </c>
    </row>
    <row r="138" spans="1:8" ht="21.75" customHeight="1">
      <c r="A138" s="44" t="s">
        <v>354</v>
      </c>
      <c r="B138" s="46"/>
      <c r="C138" s="212" t="s">
        <v>51</v>
      </c>
      <c r="D138" s="212" t="s">
        <v>42</v>
      </c>
      <c r="E138" s="39" t="s">
        <v>28</v>
      </c>
      <c r="F138" s="212"/>
      <c r="G138" s="212"/>
      <c r="H138" s="81">
        <f>H139</f>
        <v>271.9</v>
      </c>
    </row>
    <row r="139" spans="1:8" ht="21.75" customHeight="1">
      <c r="A139" s="38" t="s">
        <v>158</v>
      </c>
      <c r="B139" s="56"/>
      <c r="C139" s="39" t="s">
        <v>51</v>
      </c>
      <c r="D139" s="39" t="s">
        <v>42</v>
      </c>
      <c r="E139" s="39" t="s">
        <v>28</v>
      </c>
      <c r="F139" s="39" t="s">
        <v>159</v>
      </c>
      <c r="G139" s="39"/>
      <c r="H139" s="80">
        <f>SUM(H140)</f>
        <v>271.9</v>
      </c>
    </row>
    <row r="140" spans="1:8" ht="25.5" customHeight="1">
      <c r="A140" s="38" t="s">
        <v>160</v>
      </c>
      <c r="B140" s="56"/>
      <c r="C140" s="39" t="s">
        <v>51</v>
      </c>
      <c r="D140" s="39" t="s">
        <v>42</v>
      </c>
      <c r="E140" s="39" t="s">
        <v>28</v>
      </c>
      <c r="F140" s="39" t="s">
        <v>161</v>
      </c>
      <c r="G140" s="39"/>
      <c r="H140" s="80">
        <f>H141+H142</f>
        <v>271.9</v>
      </c>
    </row>
    <row r="141" spans="1:8" ht="22.5" customHeight="1">
      <c r="A141" s="38" t="s">
        <v>339</v>
      </c>
      <c r="B141" s="56"/>
      <c r="C141" s="39" t="s">
        <v>51</v>
      </c>
      <c r="D141" s="39" t="s">
        <v>42</v>
      </c>
      <c r="E141" s="39" t="s">
        <v>28</v>
      </c>
      <c r="F141" s="39" t="s">
        <v>7</v>
      </c>
      <c r="G141" s="39" t="s">
        <v>8</v>
      </c>
      <c r="H141" s="80">
        <v>41.5</v>
      </c>
    </row>
    <row r="142" spans="1:8" ht="22.5" customHeight="1">
      <c r="A142" s="38" t="s">
        <v>438</v>
      </c>
      <c r="B142" s="56"/>
      <c r="C142" s="39" t="s">
        <v>51</v>
      </c>
      <c r="D142" s="39" t="s">
        <v>42</v>
      </c>
      <c r="E142" s="39" t="s">
        <v>28</v>
      </c>
      <c r="F142" s="39" t="s">
        <v>439</v>
      </c>
      <c r="G142" s="39"/>
      <c r="H142" s="80">
        <v>230.4</v>
      </c>
    </row>
    <row r="143" spans="1:8" ht="60.75" customHeight="1">
      <c r="A143" s="38" t="s">
        <v>452</v>
      </c>
      <c r="B143" s="56"/>
      <c r="C143" s="39" t="s">
        <v>51</v>
      </c>
      <c r="D143" s="39" t="s">
        <v>42</v>
      </c>
      <c r="E143" s="39" t="s">
        <v>453</v>
      </c>
      <c r="F143" s="39"/>
      <c r="G143" s="39"/>
      <c r="H143" s="80">
        <f>H144</f>
        <v>21</v>
      </c>
    </row>
    <row r="144" spans="1:8" ht="23.25" customHeight="1">
      <c r="A144" s="38" t="s">
        <v>195</v>
      </c>
      <c r="B144" s="56"/>
      <c r="C144" s="39" t="s">
        <v>51</v>
      </c>
      <c r="D144" s="39" t="s">
        <v>42</v>
      </c>
      <c r="E144" s="39" t="s">
        <v>453</v>
      </c>
      <c r="F144" s="39" t="s">
        <v>92</v>
      </c>
      <c r="G144" s="39"/>
      <c r="H144" s="80">
        <f>H145</f>
        <v>21</v>
      </c>
    </row>
    <row r="145" spans="1:8" ht="23.25" customHeight="1">
      <c r="A145" s="38" t="s">
        <v>196</v>
      </c>
      <c r="B145" s="56"/>
      <c r="C145" s="39" t="s">
        <v>51</v>
      </c>
      <c r="D145" s="39" t="s">
        <v>42</v>
      </c>
      <c r="E145" s="39" t="s">
        <v>453</v>
      </c>
      <c r="F145" s="39" t="s">
        <v>13</v>
      </c>
      <c r="G145" s="39"/>
      <c r="H145" s="80">
        <v>21</v>
      </c>
    </row>
    <row r="146" spans="1:8" ht="65.25" customHeight="1">
      <c r="A146" s="38" t="s">
        <v>454</v>
      </c>
      <c r="B146" s="56"/>
      <c r="C146" s="39" t="s">
        <v>51</v>
      </c>
      <c r="D146" s="39" t="s">
        <v>42</v>
      </c>
      <c r="E146" s="39" t="s">
        <v>455</v>
      </c>
      <c r="F146" s="39"/>
      <c r="G146" s="39"/>
      <c r="H146" s="80">
        <f>H147</f>
        <v>27.4</v>
      </c>
    </row>
    <row r="147" spans="1:8" ht="23.25" customHeight="1">
      <c r="A147" s="38" t="s">
        <v>195</v>
      </c>
      <c r="B147" s="56"/>
      <c r="C147" s="39" t="s">
        <v>51</v>
      </c>
      <c r="D147" s="39" t="s">
        <v>42</v>
      </c>
      <c r="E147" s="39" t="s">
        <v>455</v>
      </c>
      <c r="F147" s="39" t="s">
        <v>92</v>
      </c>
      <c r="G147" s="39"/>
      <c r="H147" s="80">
        <f>H148</f>
        <v>27.4</v>
      </c>
    </row>
    <row r="148" spans="1:8" ht="23.25" customHeight="1">
      <c r="A148" s="38" t="s">
        <v>196</v>
      </c>
      <c r="B148" s="56"/>
      <c r="C148" s="39" t="s">
        <v>51</v>
      </c>
      <c r="D148" s="39" t="s">
        <v>42</v>
      </c>
      <c r="E148" s="39" t="s">
        <v>455</v>
      </c>
      <c r="F148" s="39" t="s">
        <v>13</v>
      </c>
      <c r="G148" s="39"/>
      <c r="H148" s="80">
        <v>27.4</v>
      </c>
    </row>
    <row r="149" spans="1:8" ht="23.25" customHeight="1">
      <c r="A149" s="38" t="s">
        <v>158</v>
      </c>
      <c r="B149" s="56"/>
      <c r="C149" s="39" t="s">
        <v>51</v>
      </c>
      <c r="D149" s="39" t="s">
        <v>42</v>
      </c>
      <c r="E149" s="39" t="s">
        <v>29</v>
      </c>
      <c r="F149" s="39" t="s">
        <v>159</v>
      </c>
      <c r="G149" s="39" t="s">
        <v>10</v>
      </c>
      <c r="H149" s="80">
        <f>H150</f>
        <v>12.6</v>
      </c>
    </row>
    <row r="150" spans="1:8" ht="23.25" customHeight="1">
      <c r="A150" s="38" t="s">
        <v>160</v>
      </c>
      <c r="B150" s="56"/>
      <c r="C150" s="39" t="s">
        <v>51</v>
      </c>
      <c r="D150" s="39" t="s">
        <v>42</v>
      </c>
      <c r="E150" s="39" t="s">
        <v>29</v>
      </c>
      <c r="F150" s="39" t="s">
        <v>161</v>
      </c>
      <c r="G150" s="39"/>
      <c r="H150" s="80">
        <f>H151</f>
        <v>12.6</v>
      </c>
    </row>
    <row r="151" spans="1:8" ht="22.5" customHeight="1">
      <c r="A151" s="38" t="s">
        <v>339</v>
      </c>
      <c r="B151" s="56"/>
      <c r="C151" s="39" t="s">
        <v>51</v>
      </c>
      <c r="D151" s="39" t="s">
        <v>42</v>
      </c>
      <c r="E151" s="39" t="s">
        <v>29</v>
      </c>
      <c r="F151" s="39" t="s">
        <v>7</v>
      </c>
      <c r="G151" s="39" t="s">
        <v>9</v>
      </c>
      <c r="H151" s="80">
        <v>12.6</v>
      </c>
    </row>
    <row r="152" spans="1:8" ht="18.75" customHeight="1">
      <c r="A152" s="58" t="s">
        <v>142</v>
      </c>
      <c r="B152" s="56"/>
      <c r="C152" s="39" t="s">
        <v>51</v>
      </c>
      <c r="D152" s="39" t="s">
        <v>47</v>
      </c>
      <c r="E152" s="39"/>
      <c r="F152" s="39"/>
      <c r="G152" s="39"/>
      <c r="H152" s="80">
        <f>H153</f>
        <v>1187.5</v>
      </c>
    </row>
    <row r="153" spans="1:8" ht="30" customHeight="1">
      <c r="A153" s="38" t="s">
        <v>356</v>
      </c>
      <c r="B153" s="56"/>
      <c r="C153" s="39" t="s">
        <v>51</v>
      </c>
      <c r="D153" s="39" t="s">
        <v>47</v>
      </c>
      <c r="E153" s="39" t="s">
        <v>355</v>
      </c>
      <c r="F153" s="39"/>
      <c r="G153" s="39"/>
      <c r="H153" s="80">
        <f>H154+H159</f>
        <v>1187.5</v>
      </c>
    </row>
    <row r="154" spans="1:8" ht="21.75" customHeight="1">
      <c r="A154" s="38" t="s">
        <v>357</v>
      </c>
      <c r="B154" s="56"/>
      <c r="C154" s="39" t="s">
        <v>51</v>
      </c>
      <c r="D154" s="39" t="s">
        <v>47</v>
      </c>
      <c r="E154" s="39" t="s">
        <v>30</v>
      </c>
      <c r="F154" s="39"/>
      <c r="G154" s="39"/>
      <c r="H154" s="80">
        <f>SUM(H155)</f>
        <v>1087.5</v>
      </c>
    </row>
    <row r="155" spans="1:8" ht="21.75" customHeight="1">
      <c r="A155" s="38" t="s">
        <v>158</v>
      </c>
      <c r="B155" s="56"/>
      <c r="C155" s="39" t="s">
        <v>51</v>
      </c>
      <c r="D155" s="39" t="s">
        <v>47</v>
      </c>
      <c r="E155" s="39" t="s">
        <v>30</v>
      </c>
      <c r="F155" s="39" t="s">
        <v>159</v>
      </c>
      <c r="G155" s="39"/>
      <c r="H155" s="80">
        <f>SUM(H156)</f>
        <v>1087.5</v>
      </c>
    </row>
    <row r="156" spans="1:8" ht="25.5" customHeight="1">
      <c r="A156" s="38" t="s">
        <v>160</v>
      </c>
      <c r="B156" s="56"/>
      <c r="C156" s="39" t="s">
        <v>51</v>
      </c>
      <c r="D156" s="39" t="s">
        <v>47</v>
      </c>
      <c r="E156" s="39" t="s">
        <v>30</v>
      </c>
      <c r="F156" s="39" t="s">
        <v>161</v>
      </c>
      <c r="G156" s="39"/>
      <c r="H156" s="80">
        <f>H157</f>
        <v>1087.5</v>
      </c>
    </row>
    <row r="157" spans="1:8" ht="21.75" customHeight="1">
      <c r="A157" s="38" t="s">
        <v>339</v>
      </c>
      <c r="B157" s="56"/>
      <c r="C157" s="39" t="s">
        <v>51</v>
      </c>
      <c r="D157" s="39" t="s">
        <v>47</v>
      </c>
      <c r="E157" s="39" t="s">
        <v>30</v>
      </c>
      <c r="F157" s="39" t="s">
        <v>7</v>
      </c>
      <c r="G157" s="39"/>
      <c r="H157" s="80">
        <v>1087.5</v>
      </c>
    </row>
    <row r="158" spans="1:8" ht="36.75" customHeight="1">
      <c r="A158" s="60" t="s">
        <v>392</v>
      </c>
      <c r="B158" s="56"/>
      <c r="C158" s="39" t="s">
        <v>51</v>
      </c>
      <c r="D158" s="39" t="s">
        <v>47</v>
      </c>
      <c r="E158" s="39" t="s">
        <v>270</v>
      </c>
      <c r="F158" s="39"/>
      <c r="G158" s="39"/>
      <c r="H158" s="80">
        <f>H159</f>
        <v>100</v>
      </c>
    </row>
    <row r="159" spans="1:8" ht="27.75" customHeight="1">
      <c r="A159" s="38" t="s">
        <v>158</v>
      </c>
      <c r="B159" s="56"/>
      <c r="C159" s="39" t="s">
        <v>51</v>
      </c>
      <c r="D159" s="39" t="s">
        <v>47</v>
      </c>
      <c r="E159" s="39" t="s">
        <v>270</v>
      </c>
      <c r="F159" s="39" t="s">
        <v>159</v>
      </c>
      <c r="G159" s="39"/>
      <c r="H159" s="80">
        <f>H160</f>
        <v>100</v>
      </c>
    </row>
    <row r="160" spans="1:8" ht="27.75" customHeight="1">
      <c r="A160" s="38" t="s">
        <v>160</v>
      </c>
      <c r="B160" s="56"/>
      <c r="C160" s="39" t="s">
        <v>51</v>
      </c>
      <c r="D160" s="39" t="s">
        <v>47</v>
      </c>
      <c r="E160" s="39" t="s">
        <v>270</v>
      </c>
      <c r="F160" s="39" t="s">
        <v>161</v>
      </c>
      <c r="G160" s="39" t="s">
        <v>10</v>
      </c>
      <c r="H160" s="80">
        <f>H161</f>
        <v>100</v>
      </c>
    </row>
    <row r="161" spans="1:8" ht="21.75" customHeight="1">
      <c r="A161" s="38" t="s">
        <v>339</v>
      </c>
      <c r="B161" s="56"/>
      <c r="C161" s="39" t="s">
        <v>51</v>
      </c>
      <c r="D161" s="39" t="s">
        <v>47</v>
      </c>
      <c r="E161" s="39" t="s">
        <v>270</v>
      </c>
      <c r="F161" s="39" t="s">
        <v>7</v>
      </c>
      <c r="G161" s="39" t="s">
        <v>10</v>
      </c>
      <c r="H161" s="80">
        <v>100</v>
      </c>
    </row>
    <row r="162" spans="1:8" ht="21.75" customHeight="1">
      <c r="A162" s="161" t="s">
        <v>179</v>
      </c>
      <c r="B162" s="215"/>
      <c r="C162" s="166" t="s">
        <v>52</v>
      </c>
      <c r="D162" s="166" t="s">
        <v>69</v>
      </c>
      <c r="E162" s="166"/>
      <c r="F162" s="166"/>
      <c r="G162" s="166"/>
      <c r="H162" s="167">
        <f>H164</f>
        <v>50</v>
      </c>
    </row>
    <row r="163" spans="1:8" ht="21.75" customHeight="1">
      <c r="A163" s="38" t="s">
        <v>180</v>
      </c>
      <c r="B163" s="44"/>
      <c r="C163" s="39" t="s">
        <v>52</v>
      </c>
      <c r="D163" s="39" t="s">
        <v>41</v>
      </c>
      <c r="E163" s="39"/>
      <c r="F163" s="39"/>
      <c r="G163" s="39"/>
      <c r="H163" s="80">
        <f>H164</f>
        <v>50</v>
      </c>
    </row>
    <row r="164" spans="1:8" ht="27" customHeight="1">
      <c r="A164" s="38" t="s">
        <v>358</v>
      </c>
      <c r="B164" s="44"/>
      <c r="C164" s="39" t="s">
        <v>52</v>
      </c>
      <c r="D164" s="39" t="s">
        <v>41</v>
      </c>
      <c r="E164" s="39" t="s">
        <v>181</v>
      </c>
      <c r="F164" s="39"/>
      <c r="G164" s="39"/>
      <c r="H164" s="80">
        <f>H165</f>
        <v>50</v>
      </c>
    </row>
    <row r="165" spans="1:8" ht="21.75" customHeight="1">
      <c r="A165" s="38" t="s">
        <v>158</v>
      </c>
      <c r="B165" s="56"/>
      <c r="C165" s="39" t="s">
        <v>52</v>
      </c>
      <c r="D165" s="39" t="s">
        <v>41</v>
      </c>
      <c r="E165" s="39" t="s">
        <v>31</v>
      </c>
      <c r="F165" s="39" t="s">
        <v>159</v>
      </c>
      <c r="G165" s="39"/>
      <c r="H165" s="80">
        <f>H167</f>
        <v>50</v>
      </c>
    </row>
    <row r="166" spans="1:10" ht="21.75" customHeight="1">
      <c r="A166" s="38" t="s">
        <v>160</v>
      </c>
      <c r="B166" s="56"/>
      <c r="C166" s="39" t="s">
        <v>52</v>
      </c>
      <c r="D166" s="39" t="s">
        <v>41</v>
      </c>
      <c r="E166" s="39" t="s">
        <v>31</v>
      </c>
      <c r="F166" s="39" t="s">
        <v>161</v>
      </c>
      <c r="G166" s="39"/>
      <c r="H166" s="80">
        <f>H167</f>
        <v>50</v>
      </c>
      <c r="J166" s="47"/>
    </row>
    <row r="167" spans="1:8" ht="28.5" customHeight="1">
      <c r="A167" s="38" t="s">
        <v>339</v>
      </c>
      <c r="B167" s="56"/>
      <c r="C167" s="39" t="s">
        <v>52</v>
      </c>
      <c r="D167" s="39" t="s">
        <v>41</v>
      </c>
      <c r="E167" s="39" t="s">
        <v>31</v>
      </c>
      <c r="F167" s="39" t="s">
        <v>7</v>
      </c>
      <c r="G167" s="39"/>
      <c r="H167" s="80">
        <v>50</v>
      </c>
    </row>
    <row r="168" spans="1:8" ht="26.25" customHeight="1">
      <c r="A168" s="161" t="s">
        <v>135</v>
      </c>
      <c r="B168" s="165"/>
      <c r="C168" s="166" t="s">
        <v>49</v>
      </c>
      <c r="D168" s="166" t="s">
        <v>69</v>
      </c>
      <c r="E168" s="166"/>
      <c r="F168" s="166"/>
      <c r="G168" s="166"/>
      <c r="H168" s="167">
        <f>H169</f>
        <v>435.4</v>
      </c>
    </row>
    <row r="169" spans="1:8" ht="18.75" customHeight="1">
      <c r="A169" s="38" t="s">
        <v>32</v>
      </c>
      <c r="B169" s="56"/>
      <c r="C169" s="39" t="s">
        <v>49</v>
      </c>
      <c r="D169" s="39" t="s">
        <v>41</v>
      </c>
      <c r="E169" s="39"/>
      <c r="F169" s="39"/>
      <c r="G169" s="39"/>
      <c r="H169" s="80">
        <f>H170</f>
        <v>435.4</v>
      </c>
    </row>
    <row r="170" spans="1:8" ht="34.5" customHeight="1">
      <c r="A170" s="38" t="s">
        <v>359</v>
      </c>
      <c r="B170" s="56"/>
      <c r="C170" s="39" t="s">
        <v>49</v>
      </c>
      <c r="D170" s="39" t="s">
        <v>41</v>
      </c>
      <c r="E170" s="39" t="s">
        <v>182</v>
      </c>
      <c r="F170" s="39"/>
      <c r="G170" s="39"/>
      <c r="H170" s="80">
        <f>H171</f>
        <v>435.4</v>
      </c>
    </row>
    <row r="171" spans="1:8" ht="26.25" customHeight="1">
      <c r="A171" s="38" t="s">
        <v>183</v>
      </c>
      <c r="B171" s="56"/>
      <c r="C171" s="39" t="s">
        <v>49</v>
      </c>
      <c r="D171" s="39" t="s">
        <v>41</v>
      </c>
      <c r="E171" s="39" t="s">
        <v>33</v>
      </c>
      <c r="F171" s="39"/>
      <c r="G171" s="39"/>
      <c r="H171" s="80">
        <f>H172</f>
        <v>435.4</v>
      </c>
    </row>
    <row r="172" spans="1:8" ht="20.25" customHeight="1">
      <c r="A172" s="38" t="s">
        <v>185</v>
      </c>
      <c r="B172" s="56"/>
      <c r="C172" s="39" t="s">
        <v>49</v>
      </c>
      <c r="D172" s="39" t="s">
        <v>41</v>
      </c>
      <c r="E172" s="39" t="s">
        <v>33</v>
      </c>
      <c r="F172" s="39" t="s">
        <v>184</v>
      </c>
      <c r="G172" s="39"/>
      <c r="H172" s="80">
        <f>H173</f>
        <v>435.4</v>
      </c>
    </row>
    <row r="173" spans="1:8" ht="27" customHeight="1">
      <c r="A173" s="43" t="s">
        <v>361</v>
      </c>
      <c r="B173" s="56"/>
      <c r="C173" s="39" t="s">
        <v>49</v>
      </c>
      <c r="D173" s="39" t="s">
        <v>41</v>
      </c>
      <c r="E173" s="39" t="s">
        <v>33</v>
      </c>
      <c r="F173" s="39" t="s">
        <v>360</v>
      </c>
      <c r="G173" s="39"/>
      <c r="H173" s="80">
        <v>435.4</v>
      </c>
    </row>
    <row r="174" spans="1:8" ht="21.75" customHeight="1">
      <c r="A174" s="161" t="s">
        <v>186</v>
      </c>
      <c r="B174" s="165"/>
      <c r="C174" s="166" t="s">
        <v>45</v>
      </c>
      <c r="D174" s="166" t="s">
        <v>69</v>
      </c>
      <c r="E174" s="166"/>
      <c r="F174" s="166"/>
      <c r="G174" s="166"/>
      <c r="H174" s="167">
        <f>SUM(H175)</f>
        <v>114.6</v>
      </c>
    </row>
    <row r="175" spans="1:8" ht="21.75" customHeight="1">
      <c r="A175" s="38" t="s">
        <v>34</v>
      </c>
      <c r="B175" s="56"/>
      <c r="C175" s="39" t="s">
        <v>45</v>
      </c>
      <c r="D175" s="39" t="s">
        <v>42</v>
      </c>
      <c r="E175" s="39"/>
      <c r="F175" s="39"/>
      <c r="G175" s="39"/>
      <c r="H175" s="80">
        <f>SUM(H176)</f>
        <v>114.6</v>
      </c>
    </row>
    <row r="176" spans="1:8" ht="23.25" customHeight="1">
      <c r="A176" s="38" t="s">
        <v>362</v>
      </c>
      <c r="B176" s="56"/>
      <c r="C176" s="39" t="s">
        <v>45</v>
      </c>
      <c r="D176" s="39" t="s">
        <v>42</v>
      </c>
      <c r="E176" s="39" t="s">
        <v>187</v>
      </c>
      <c r="F176" s="39"/>
      <c r="G176" s="39"/>
      <c r="H176" s="80">
        <f>SUM(H177)</f>
        <v>114.6</v>
      </c>
    </row>
    <row r="177" spans="1:8" ht="18" customHeight="1">
      <c r="A177" s="38" t="s">
        <v>363</v>
      </c>
      <c r="B177" s="56"/>
      <c r="C177" s="39" t="s">
        <v>45</v>
      </c>
      <c r="D177" s="39" t="s">
        <v>42</v>
      </c>
      <c r="E177" s="39" t="s">
        <v>35</v>
      </c>
      <c r="F177" s="39"/>
      <c r="G177" s="39"/>
      <c r="H177" s="80">
        <f>SUM(H178)</f>
        <v>114.6</v>
      </c>
    </row>
    <row r="178" spans="1:8" ht="21.75" customHeight="1">
      <c r="A178" s="38" t="s">
        <v>158</v>
      </c>
      <c r="B178" s="56"/>
      <c r="C178" s="39" t="s">
        <v>45</v>
      </c>
      <c r="D178" s="39" t="s">
        <v>42</v>
      </c>
      <c r="E178" s="39" t="s">
        <v>35</v>
      </c>
      <c r="F178" s="39" t="s">
        <v>159</v>
      </c>
      <c r="G178" s="39"/>
      <c r="H178" s="80">
        <f>SUM(H179)</f>
        <v>114.6</v>
      </c>
    </row>
    <row r="179" spans="1:8" ht="21.75" customHeight="1">
      <c r="A179" s="38" t="s">
        <v>160</v>
      </c>
      <c r="B179" s="56"/>
      <c r="C179" s="39" t="s">
        <v>45</v>
      </c>
      <c r="D179" s="39" t="s">
        <v>42</v>
      </c>
      <c r="E179" s="39" t="s">
        <v>35</v>
      </c>
      <c r="F179" s="39" t="s">
        <v>161</v>
      </c>
      <c r="G179" s="39"/>
      <c r="H179" s="80">
        <f>H180</f>
        <v>114.6</v>
      </c>
    </row>
    <row r="180" spans="1:8" ht="24" customHeight="1">
      <c r="A180" s="38" t="s">
        <v>339</v>
      </c>
      <c r="B180" s="57"/>
      <c r="C180" s="39" t="s">
        <v>45</v>
      </c>
      <c r="D180" s="39" t="s">
        <v>42</v>
      </c>
      <c r="E180" s="39" t="s">
        <v>35</v>
      </c>
      <c r="F180" s="39" t="s">
        <v>7</v>
      </c>
      <c r="G180" s="39" t="s">
        <v>10</v>
      </c>
      <c r="H180" s="80">
        <v>114.6</v>
      </c>
    </row>
    <row r="181" spans="1:8" ht="29.25" customHeight="1">
      <c r="A181" s="161" t="s">
        <v>364</v>
      </c>
      <c r="B181" s="165"/>
      <c r="C181" s="166" t="s">
        <v>46</v>
      </c>
      <c r="D181" s="166" t="s">
        <v>69</v>
      </c>
      <c r="E181" s="166"/>
      <c r="F181" s="166"/>
      <c r="G181" s="166"/>
      <c r="H181" s="167">
        <f>H182</f>
        <v>0</v>
      </c>
    </row>
    <row r="182" spans="1:8" ht="24.75" customHeight="1">
      <c r="A182" s="38" t="s">
        <v>38</v>
      </c>
      <c r="B182" s="56"/>
      <c r="C182" s="39" t="s">
        <v>46</v>
      </c>
      <c r="D182" s="39" t="s">
        <v>41</v>
      </c>
      <c r="E182" s="45">
        <v>7100000000</v>
      </c>
      <c r="F182" s="39"/>
      <c r="G182" s="39"/>
      <c r="H182" s="80">
        <f>H183</f>
        <v>0</v>
      </c>
    </row>
    <row r="183" spans="1:8" ht="21.75" customHeight="1">
      <c r="A183" s="38" t="s">
        <v>365</v>
      </c>
      <c r="B183" s="56"/>
      <c r="C183" s="39" t="s">
        <v>46</v>
      </c>
      <c r="D183" s="39" t="s">
        <v>41</v>
      </c>
      <c r="E183" s="45">
        <v>7110020010</v>
      </c>
      <c r="F183" s="39"/>
      <c r="G183" s="39"/>
      <c r="H183" s="80">
        <f>H184</f>
        <v>0</v>
      </c>
    </row>
    <row r="184" spans="1:8" ht="21.75" customHeight="1">
      <c r="A184" s="38" t="s">
        <v>188</v>
      </c>
      <c r="B184" s="56"/>
      <c r="C184" s="39" t="s">
        <v>46</v>
      </c>
      <c r="D184" s="39" t="s">
        <v>41</v>
      </c>
      <c r="E184" s="45">
        <v>7110020010</v>
      </c>
      <c r="F184" s="39" t="s">
        <v>75</v>
      </c>
      <c r="G184" s="39"/>
      <c r="H184" s="80">
        <f>H185</f>
        <v>0</v>
      </c>
    </row>
    <row r="185" spans="1:8" ht="19.5" customHeight="1">
      <c r="A185" s="38" t="s">
        <v>366</v>
      </c>
      <c r="B185" s="56"/>
      <c r="C185" s="39" t="s">
        <v>46</v>
      </c>
      <c r="D185" s="39" t="s">
        <v>41</v>
      </c>
      <c r="E185" s="45">
        <v>7110020010</v>
      </c>
      <c r="F185" s="39" t="s">
        <v>36</v>
      </c>
      <c r="G185" s="39"/>
      <c r="H185" s="80">
        <v>0</v>
      </c>
    </row>
    <row r="186" spans="1:11" ht="21.75" customHeight="1">
      <c r="A186" s="161" t="s">
        <v>53</v>
      </c>
      <c r="B186" s="165"/>
      <c r="C186" s="166"/>
      <c r="D186" s="166"/>
      <c r="E186" s="166"/>
      <c r="F186" s="166"/>
      <c r="G186" s="166"/>
      <c r="H186" s="167">
        <f>H10+H89+H96+H109+H135+H168+H162+H174+H181</f>
        <v>8823.199999999999</v>
      </c>
      <c r="I186" s="214"/>
      <c r="J186" s="214"/>
      <c r="K186" s="214"/>
    </row>
    <row r="187" spans="1:8" ht="10.5" customHeight="1" hidden="1">
      <c r="A187" s="48"/>
      <c r="B187" s="51"/>
      <c r="C187" s="51"/>
      <c r="D187" s="51"/>
      <c r="E187" s="164"/>
      <c r="F187" s="51"/>
      <c r="H187" s="50"/>
    </row>
    <row r="188" spans="1:8" ht="12">
      <c r="A188" s="49"/>
      <c r="H188" s="50"/>
    </row>
    <row r="189" ht="12">
      <c r="A189" s="182" t="s">
        <v>189</v>
      </c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A7:H7"/>
    <mergeCell ref="G1:H1"/>
    <mergeCell ref="A2:H2"/>
    <mergeCell ref="A3:H3"/>
    <mergeCell ref="A4:H4"/>
    <mergeCell ref="A5:H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6"/>
  <sheetViews>
    <sheetView zoomScalePageLayoutView="0" workbookViewId="0" topLeftCell="A1">
      <selection activeCell="A7" sqref="A7:I7"/>
    </sheetView>
  </sheetViews>
  <sheetFormatPr defaultColWidth="9.140625" defaultRowHeight="15"/>
  <cols>
    <col min="1" max="1" width="52.00390625" style="30" customWidth="1"/>
    <col min="2" max="2" width="10.421875" style="30" hidden="1" customWidth="1"/>
    <col min="3" max="3" width="7.8515625" style="211" customWidth="1"/>
    <col min="4" max="4" width="8.00390625" style="211" customWidth="1"/>
    <col min="5" max="5" width="10.140625" style="162" customWidth="1"/>
    <col min="6" max="6" width="7.421875" style="211" customWidth="1"/>
    <col min="7" max="7" width="8.421875" style="211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9" ht="15.75" customHeight="1">
      <c r="G1" s="216"/>
      <c r="H1" s="216"/>
      <c r="I1" s="33"/>
    </row>
    <row r="2" spans="1:9" s="33" customFormat="1" ht="14.25" customHeight="1">
      <c r="A2" s="237" t="s">
        <v>367</v>
      </c>
      <c r="B2" s="237"/>
      <c r="C2" s="237"/>
      <c r="D2" s="237"/>
      <c r="E2" s="237"/>
      <c r="F2" s="237"/>
      <c r="G2" s="237"/>
      <c r="H2" s="237"/>
      <c r="I2" s="237"/>
    </row>
    <row r="3" spans="1:9" s="33" customFormat="1" ht="14.25" customHeight="1">
      <c r="A3" s="237" t="s">
        <v>145</v>
      </c>
      <c r="B3" s="237"/>
      <c r="C3" s="237"/>
      <c r="D3" s="237"/>
      <c r="E3" s="237"/>
      <c r="F3" s="237"/>
      <c r="G3" s="237"/>
      <c r="H3" s="237"/>
      <c r="I3" s="237"/>
    </row>
    <row r="4" spans="1:9" s="33" customFormat="1" ht="14.25" customHeight="1">
      <c r="A4" s="237" t="s">
        <v>197</v>
      </c>
      <c r="B4" s="237"/>
      <c r="C4" s="237"/>
      <c r="D4" s="237"/>
      <c r="E4" s="237"/>
      <c r="F4" s="237"/>
      <c r="G4" s="237"/>
      <c r="H4" s="237"/>
      <c r="I4" s="237"/>
    </row>
    <row r="5" spans="1:9" s="33" customFormat="1" ht="15" customHeight="1">
      <c r="A5" s="250" t="s">
        <v>434</v>
      </c>
      <c r="B5" s="250"/>
      <c r="C5" s="250"/>
      <c r="D5" s="250"/>
      <c r="E5" s="250"/>
      <c r="F5" s="250"/>
      <c r="G5" s="250"/>
      <c r="H5" s="250"/>
      <c r="I5" s="250"/>
    </row>
    <row r="6" spans="1:8" ht="18.75" customHeight="1">
      <c r="A6" s="34"/>
      <c r="B6" s="34"/>
      <c r="C6" s="34"/>
      <c r="D6" s="34"/>
      <c r="E6" s="163"/>
      <c r="F6" s="34"/>
      <c r="G6" s="34"/>
      <c r="H6" s="34"/>
    </row>
    <row r="7" spans="1:11" ht="66.75" customHeight="1">
      <c r="A7" s="301" t="s">
        <v>448</v>
      </c>
      <c r="B7" s="301"/>
      <c r="C7" s="301"/>
      <c r="D7" s="301"/>
      <c r="E7" s="301"/>
      <c r="F7" s="301"/>
      <c r="G7" s="301"/>
      <c r="H7" s="301"/>
      <c r="I7" s="301"/>
      <c r="K7" s="33"/>
    </row>
    <row r="8" spans="1:9" s="36" customFormat="1" ht="15" customHeight="1">
      <c r="A8" s="293" t="s">
        <v>146</v>
      </c>
      <c r="B8" s="295" t="s">
        <v>122</v>
      </c>
      <c r="C8" s="297" t="s">
        <v>123</v>
      </c>
      <c r="D8" s="295" t="s">
        <v>124</v>
      </c>
      <c r="E8" s="299" t="s">
        <v>147</v>
      </c>
      <c r="F8" s="299" t="s">
        <v>1</v>
      </c>
      <c r="G8" s="291" t="s">
        <v>2</v>
      </c>
      <c r="H8" s="35" t="s">
        <v>58</v>
      </c>
      <c r="I8" s="35" t="s">
        <v>58</v>
      </c>
    </row>
    <row r="9" spans="1:9" s="36" customFormat="1" ht="17.25" customHeight="1">
      <c r="A9" s="294"/>
      <c r="B9" s="296"/>
      <c r="C9" s="298"/>
      <c r="D9" s="296"/>
      <c r="E9" s="300"/>
      <c r="F9" s="300"/>
      <c r="G9" s="292"/>
      <c r="H9" s="37" t="s">
        <v>324</v>
      </c>
      <c r="I9" s="37" t="s">
        <v>409</v>
      </c>
    </row>
    <row r="10" spans="1:9" ht="19.5" customHeight="1">
      <c r="A10" s="161" t="s">
        <v>125</v>
      </c>
      <c r="B10" s="161"/>
      <c r="C10" s="166" t="s">
        <v>41</v>
      </c>
      <c r="D10" s="166" t="s">
        <v>69</v>
      </c>
      <c r="E10" s="166"/>
      <c r="F10" s="166"/>
      <c r="G10" s="166"/>
      <c r="H10" s="167">
        <f>H11+H18+H33+H38+H43</f>
        <v>4671.9</v>
      </c>
      <c r="I10" s="167">
        <f>I11+I18+I33+I38+I43</f>
        <v>4833.7</v>
      </c>
    </row>
    <row r="11" spans="1:9" ht="33.75" customHeight="1">
      <c r="A11" s="38" t="s">
        <v>148</v>
      </c>
      <c r="B11" s="38"/>
      <c r="C11" s="39" t="s">
        <v>41</v>
      </c>
      <c r="D11" s="39" t="s">
        <v>42</v>
      </c>
      <c r="E11" s="39"/>
      <c r="F11" s="39"/>
      <c r="G11" s="39"/>
      <c r="H11" s="80">
        <f aca="true" t="shared" si="0" ref="H11:I13">H12</f>
        <v>1020.8</v>
      </c>
      <c r="I11" s="80">
        <f t="shared" si="0"/>
        <v>1061.7</v>
      </c>
    </row>
    <row r="12" spans="1:10" ht="24.75" customHeight="1">
      <c r="A12" s="38" t="s">
        <v>333</v>
      </c>
      <c r="B12" s="38"/>
      <c r="C12" s="39" t="s">
        <v>41</v>
      </c>
      <c r="D12" s="39" t="s">
        <v>42</v>
      </c>
      <c r="E12" s="41" t="s">
        <v>149</v>
      </c>
      <c r="F12" s="39"/>
      <c r="G12" s="39"/>
      <c r="H12" s="80">
        <f t="shared" si="0"/>
        <v>1020.8</v>
      </c>
      <c r="I12" s="80">
        <f t="shared" si="0"/>
        <v>1061.7</v>
      </c>
      <c r="J12" s="42"/>
    </row>
    <row r="13" spans="1:9" ht="26.25" customHeight="1">
      <c r="A13" s="38" t="s">
        <v>334</v>
      </c>
      <c r="B13" s="38"/>
      <c r="C13" s="39" t="s">
        <v>41</v>
      </c>
      <c r="D13" s="39" t="s">
        <v>42</v>
      </c>
      <c r="E13" s="41" t="s">
        <v>150</v>
      </c>
      <c r="F13" s="39"/>
      <c r="G13" s="39"/>
      <c r="H13" s="80">
        <f t="shared" si="0"/>
        <v>1020.8</v>
      </c>
      <c r="I13" s="80">
        <f t="shared" si="0"/>
        <v>1061.7</v>
      </c>
    </row>
    <row r="14" spans="1:9" ht="50.25" customHeight="1">
      <c r="A14" s="38" t="s">
        <v>151</v>
      </c>
      <c r="B14" s="38"/>
      <c r="C14" s="39" t="s">
        <v>41</v>
      </c>
      <c r="D14" s="39" t="s">
        <v>42</v>
      </c>
      <c r="E14" s="41" t="s">
        <v>150</v>
      </c>
      <c r="F14" s="39" t="s">
        <v>152</v>
      </c>
      <c r="G14" s="39"/>
      <c r="H14" s="80">
        <f>SUM(H15)</f>
        <v>1020.8</v>
      </c>
      <c r="I14" s="80">
        <f>SUM(I15)</f>
        <v>1061.7</v>
      </c>
    </row>
    <row r="15" spans="1:9" ht="27.75" customHeight="1">
      <c r="A15" s="38" t="s">
        <v>153</v>
      </c>
      <c r="B15" s="38"/>
      <c r="C15" s="39" t="s">
        <v>41</v>
      </c>
      <c r="D15" s="39" t="s">
        <v>42</v>
      </c>
      <c r="E15" s="41" t="s">
        <v>150</v>
      </c>
      <c r="F15" s="39" t="s">
        <v>154</v>
      </c>
      <c r="G15" s="39"/>
      <c r="H15" s="80">
        <f>H16+H17</f>
        <v>1020.8</v>
      </c>
      <c r="I15" s="80">
        <f>I16+I17</f>
        <v>1061.7</v>
      </c>
    </row>
    <row r="16" spans="1:9" ht="18.75" customHeight="1">
      <c r="A16" s="38" t="s">
        <v>335</v>
      </c>
      <c r="B16" s="38"/>
      <c r="C16" s="39" t="s">
        <v>41</v>
      </c>
      <c r="D16" s="39" t="s">
        <v>42</v>
      </c>
      <c r="E16" s="41" t="s">
        <v>150</v>
      </c>
      <c r="F16" s="39" t="s">
        <v>3</v>
      </c>
      <c r="G16" s="39" t="s">
        <v>4</v>
      </c>
      <c r="H16" s="80">
        <v>784.1</v>
      </c>
      <c r="I16" s="80">
        <v>815.4</v>
      </c>
    </row>
    <row r="17" spans="1:9" ht="39" customHeight="1">
      <c r="A17" s="38" t="s">
        <v>336</v>
      </c>
      <c r="B17" s="38"/>
      <c r="C17" s="39" t="s">
        <v>41</v>
      </c>
      <c r="D17" s="39" t="s">
        <v>42</v>
      </c>
      <c r="E17" s="41" t="s">
        <v>150</v>
      </c>
      <c r="F17" s="39" t="s">
        <v>5</v>
      </c>
      <c r="G17" s="39" t="s">
        <v>6</v>
      </c>
      <c r="H17" s="80">
        <v>236.7</v>
      </c>
      <c r="I17" s="80">
        <v>246.3</v>
      </c>
    </row>
    <row r="18" spans="1:9" ht="36.75" customHeight="1">
      <c r="A18" s="38" t="s">
        <v>155</v>
      </c>
      <c r="B18" s="38"/>
      <c r="C18" s="39" t="s">
        <v>41</v>
      </c>
      <c r="D18" s="39" t="s">
        <v>43</v>
      </c>
      <c r="E18" s="39"/>
      <c r="F18" s="39"/>
      <c r="G18" s="39"/>
      <c r="H18" s="80">
        <f>H21+H25+H28</f>
        <v>3321.2999999999997</v>
      </c>
      <c r="I18" s="80">
        <f>I21+I25+I28</f>
        <v>3442.5</v>
      </c>
    </row>
    <row r="19" spans="1:9" ht="23.25" customHeight="1">
      <c r="A19" s="38" t="s">
        <v>337</v>
      </c>
      <c r="B19" s="38"/>
      <c r="C19" s="39" t="s">
        <v>41</v>
      </c>
      <c r="D19" s="39" t="s">
        <v>43</v>
      </c>
      <c r="E19" s="41" t="s">
        <v>156</v>
      </c>
      <c r="F19" s="39"/>
      <c r="G19" s="39"/>
      <c r="H19" s="80">
        <f>H20</f>
        <v>3321.2999999999997</v>
      </c>
      <c r="I19" s="80">
        <f>I20</f>
        <v>3442.5</v>
      </c>
    </row>
    <row r="20" spans="1:9" ht="25.5" customHeight="1">
      <c r="A20" s="38" t="s">
        <v>338</v>
      </c>
      <c r="B20" s="38"/>
      <c r="C20" s="39" t="s">
        <v>41</v>
      </c>
      <c r="D20" s="39" t="s">
        <v>43</v>
      </c>
      <c r="E20" s="41" t="s">
        <v>157</v>
      </c>
      <c r="F20" s="39"/>
      <c r="G20" s="39"/>
      <c r="H20" s="80">
        <f>SUM(H25+H28+H21)</f>
        <v>3321.2999999999997</v>
      </c>
      <c r="I20" s="80">
        <f>SUM(I25+I28+I21)</f>
        <v>3442.5</v>
      </c>
    </row>
    <row r="21" spans="1:9" ht="51" customHeight="1">
      <c r="A21" s="38" t="s">
        <v>151</v>
      </c>
      <c r="B21" s="38"/>
      <c r="C21" s="39" t="s">
        <v>41</v>
      </c>
      <c r="D21" s="39" t="s">
        <v>43</v>
      </c>
      <c r="E21" s="41" t="s">
        <v>157</v>
      </c>
      <c r="F21" s="39" t="s">
        <v>152</v>
      </c>
      <c r="G21" s="39"/>
      <c r="H21" s="80">
        <f>H22</f>
        <v>3031.2999999999997</v>
      </c>
      <c r="I21" s="80">
        <f>I22</f>
        <v>3152.5</v>
      </c>
    </row>
    <row r="22" spans="1:9" ht="25.5" customHeight="1">
      <c r="A22" s="38" t="s">
        <v>153</v>
      </c>
      <c r="B22" s="38"/>
      <c r="C22" s="39" t="s">
        <v>41</v>
      </c>
      <c r="D22" s="39" t="s">
        <v>43</v>
      </c>
      <c r="E22" s="41" t="s">
        <v>157</v>
      </c>
      <c r="F22" s="39" t="s">
        <v>154</v>
      </c>
      <c r="G22" s="39"/>
      <c r="H22" s="80">
        <f>H23+H24</f>
        <v>3031.2999999999997</v>
      </c>
      <c r="I22" s="80">
        <f>I23+I24</f>
        <v>3152.5</v>
      </c>
    </row>
    <row r="23" spans="1:9" ht="18" customHeight="1">
      <c r="A23" s="38" t="s">
        <v>335</v>
      </c>
      <c r="B23" s="38"/>
      <c r="C23" s="39" t="s">
        <v>41</v>
      </c>
      <c r="D23" s="39" t="s">
        <v>43</v>
      </c>
      <c r="E23" s="41" t="s">
        <v>157</v>
      </c>
      <c r="F23" s="39" t="s">
        <v>3</v>
      </c>
      <c r="G23" s="39" t="s">
        <v>4</v>
      </c>
      <c r="H23" s="80">
        <v>2328.2</v>
      </c>
      <c r="I23" s="80">
        <v>2421.3</v>
      </c>
    </row>
    <row r="24" spans="1:9" ht="42.75" customHeight="1">
      <c r="A24" s="38" t="s">
        <v>336</v>
      </c>
      <c r="B24" s="38"/>
      <c r="C24" s="39" t="s">
        <v>41</v>
      </c>
      <c r="D24" s="39" t="s">
        <v>43</v>
      </c>
      <c r="E24" s="41" t="s">
        <v>157</v>
      </c>
      <c r="F24" s="39" t="s">
        <v>5</v>
      </c>
      <c r="G24" s="39" t="s">
        <v>6</v>
      </c>
      <c r="H24" s="80">
        <v>703.1</v>
      </c>
      <c r="I24" s="80">
        <v>731.2</v>
      </c>
    </row>
    <row r="25" spans="1:9" ht="29.25" customHeight="1">
      <c r="A25" s="38" t="s">
        <v>158</v>
      </c>
      <c r="B25" s="38"/>
      <c r="C25" s="39" t="s">
        <v>41</v>
      </c>
      <c r="D25" s="39" t="s">
        <v>43</v>
      </c>
      <c r="E25" s="41" t="s">
        <v>157</v>
      </c>
      <c r="F25" s="39" t="s">
        <v>159</v>
      </c>
      <c r="G25" s="39"/>
      <c r="H25" s="80">
        <f>SUM(H26)</f>
        <v>277.5</v>
      </c>
      <c r="I25" s="80">
        <f>SUM(I26)</f>
        <v>277.5</v>
      </c>
    </row>
    <row r="26" spans="1:9" ht="26.25" customHeight="1">
      <c r="A26" s="38" t="s">
        <v>160</v>
      </c>
      <c r="B26" s="38"/>
      <c r="C26" s="39" t="s">
        <v>41</v>
      </c>
      <c r="D26" s="39" t="s">
        <v>43</v>
      </c>
      <c r="E26" s="41" t="s">
        <v>157</v>
      </c>
      <c r="F26" s="39" t="s">
        <v>161</v>
      </c>
      <c r="G26" s="39"/>
      <c r="H26" s="80">
        <f>H27</f>
        <v>277.5</v>
      </c>
      <c r="I26" s="80">
        <f>I27</f>
        <v>277.5</v>
      </c>
    </row>
    <row r="27" spans="1:9" ht="18.75" customHeight="1">
      <c r="A27" s="38" t="s">
        <v>339</v>
      </c>
      <c r="B27" s="38"/>
      <c r="C27" s="39" t="s">
        <v>41</v>
      </c>
      <c r="D27" s="39" t="s">
        <v>43</v>
      </c>
      <c r="E27" s="41" t="s">
        <v>157</v>
      </c>
      <c r="F27" s="39" t="s">
        <v>7</v>
      </c>
      <c r="G27" s="39"/>
      <c r="H27" s="80">
        <v>277.5</v>
      </c>
      <c r="I27" s="80">
        <v>277.5</v>
      </c>
    </row>
    <row r="28" spans="1:9" ht="18.75" customHeight="1">
      <c r="A28" s="38" t="s">
        <v>163</v>
      </c>
      <c r="B28" s="56"/>
      <c r="C28" s="39" t="s">
        <v>41</v>
      </c>
      <c r="D28" s="39" t="s">
        <v>43</v>
      </c>
      <c r="E28" s="41" t="s">
        <v>157</v>
      </c>
      <c r="F28" s="39" t="s">
        <v>85</v>
      </c>
      <c r="G28" s="39"/>
      <c r="H28" s="80">
        <f>H29</f>
        <v>12.499999999999998</v>
      </c>
      <c r="I28" s="80">
        <f>I29</f>
        <v>12.499999999999998</v>
      </c>
    </row>
    <row r="29" spans="1:9" ht="18" customHeight="1">
      <c r="A29" s="38" t="s">
        <v>340</v>
      </c>
      <c r="B29" s="56"/>
      <c r="C29" s="39" t="s">
        <v>41</v>
      </c>
      <c r="D29" s="39" t="s">
        <v>43</v>
      </c>
      <c r="E29" s="41" t="s">
        <v>157</v>
      </c>
      <c r="F29" s="39" t="s">
        <v>128</v>
      </c>
      <c r="G29" s="39"/>
      <c r="H29" s="80">
        <f>H30+H31+H32</f>
        <v>12.499999999999998</v>
      </c>
      <c r="I29" s="80">
        <f>I30+I31+I32</f>
        <v>12.499999999999998</v>
      </c>
    </row>
    <row r="30" spans="1:9" ht="21" customHeight="1">
      <c r="A30" s="38" t="s">
        <v>127</v>
      </c>
      <c r="B30" s="56"/>
      <c r="C30" s="39" t="s">
        <v>41</v>
      </c>
      <c r="D30" s="39" t="s">
        <v>43</v>
      </c>
      <c r="E30" s="41" t="s">
        <v>157</v>
      </c>
      <c r="F30" s="39" t="s">
        <v>11</v>
      </c>
      <c r="G30" s="39"/>
      <c r="H30" s="80">
        <v>2.3</v>
      </c>
      <c r="I30" s="80">
        <v>2.3</v>
      </c>
    </row>
    <row r="31" spans="1:9" ht="21" customHeight="1">
      <c r="A31" s="38" t="s">
        <v>341</v>
      </c>
      <c r="B31" s="56"/>
      <c r="C31" s="39" t="s">
        <v>41</v>
      </c>
      <c r="D31" s="39" t="s">
        <v>43</v>
      </c>
      <c r="E31" s="41" t="s">
        <v>157</v>
      </c>
      <c r="F31" s="39" t="s">
        <v>12</v>
      </c>
      <c r="G31" s="39"/>
      <c r="H31" s="80">
        <v>10.1</v>
      </c>
      <c r="I31" s="80">
        <v>10.1</v>
      </c>
    </row>
    <row r="32" spans="1:9" ht="21" customHeight="1">
      <c r="A32" s="38" t="s">
        <v>342</v>
      </c>
      <c r="B32" s="56"/>
      <c r="C32" s="39" t="s">
        <v>41</v>
      </c>
      <c r="D32" s="39" t="s">
        <v>43</v>
      </c>
      <c r="E32" s="41" t="s">
        <v>157</v>
      </c>
      <c r="F32" s="39" t="s">
        <v>14</v>
      </c>
      <c r="G32" s="39"/>
      <c r="H32" s="80">
        <v>0.1</v>
      </c>
      <c r="I32" s="80">
        <v>0.1</v>
      </c>
    </row>
    <row r="33" spans="1:9" ht="21.75" customHeight="1">
      <c r="A33" s="38" t="s">
        <v>164</v>
      </c>
      <c r="B33" s="56"/>
      <c r="C33" s="39" t="s">
        <v>41</v>
      </c>
      <c r="D33" s="39" t="s">
        <v>44</v>
      </c>
      <c r="E33" s="39"/>
      <c r="F33" s="39"/>
      <c r="G33" s="39"/>
      <c r="H33" s="80">
        <f aca="true" t="shared" si="1" ref="H33:I36">H34</f>
        <v>0</v>
      </c>
      <c r="I33" s="80">
        <f t="shared" si="1"/>
        <v>0</v>
      </c>
    </row>
    <row r="34" spans="1:9" ht="21" customHeight="1">
      <c r="A34" s="38" t="s">
        <v>165</v>
      </c>
      <c r="B34" s="56"/>
      <c r="C34" s="39" t="s">
        <v>41</v>
      </c>
      <c r="D34" s="39" t="s">
        <v>44</v>
      </c>
      <c r="E34" s="39" t="s">
        <v>166</v>
      </c>
      <c r="F34" s="39"/>
      <c r="G34" s="39"/>
      <c r="H34" s="80">
        <f t="shared" si="1"/>
        <v>0</v>
      </c>
      <c r="I34" s="80">
        <f t="shared" si="1"/>
        <v>0</v>
      </c>
    </row>
    <row r="35" spans="1:9" ht="22.5" customHeight="1">
      <c r="A35" s="38" t="s">
        <v>167</v>
      </c>
      <c r="B35" s="56"/>
      <c r="C35" s="39" t="s">
        <v>41</v>
      </c>
      <c r="D35" s="39" t="s">
        <v>44</v>
      </c>
      <c r="E35" s="39" t="s">
        <v>16</v>
      </c>
      <c r="F35" s="39"/>
      <c r="G35" s="39"/>
      <c r="H35" s="80">
        <f t="shared" si="1"/>
        <v>0</v>
      </c>
      <c r="I35" s="80">
        <f t="shared" si="1"/>
        <v>0</v>
      </c>
    </row>
    <row r="36" spans="1:9" ht="16.5" customHeight="1">
      <c r="A36" s="38" t="s">
        <v>163</v>
      </c>
      <c r="B36" s="56"/>
      <c r="C36" s="39" t="s">
        <v>41</v>
      </c>
      <c r="D36" s="39" t="s">
        <v>44</v>
      </c>
      <c r="E36" s="39" t="s">
        <v>16</v>
      </c>
      <c r="F36" s="39" t="s">
        <v>85</v>
      </c>
      <c r="G36" s="39"/>
      <c r="H36" s="80">
        <f t="shared" si="1"/>
        <v>0</v>
      </c>
      <c r="I36" s="80">
        <f t="shared" si="1"/>
        <v>0</v>
      </c>
    </row>
    <row r="37" spans="1:9" ht="16.5" customHeight="1">
      <c r="A37" s="38" t="s">
        <v>130</v>
      </c>
      <c r="B37" s="56"/>
      <c r="C37" s="39" t="s">
        <v>41</v>
      </c>
      <c r="D37" s="39" t="s">
        <v>44</v>
      </c>
      <c r="E37" s="39" t="s">
        <v>16</v>
      </c>
      <c r="F37" s="39" t="s">
        <v>15</v>
      </c>
      <c r="G37" s="39"/>
      <c r="H37" s="80">
        <v>0</v>
      </c>
      <c r="I37" s="80">
        <v>0</v>
      </c>
    </row>
    <row r="38" spans="1:9" ht="17.25" customHeight="1">
      <c r="A38" s="53" t="s">
        <v>168</v>
      </c>
      <c r="B38" s="63"/>
      <c r="C38" s="39" t="s">
        <v>41</v>
      </c>
      <c r="D38" s="39" t="s">
        <v>45</v>
      </c>
      <c r="E38" s="39"/>
      <c r="F38" s="39"/>
      <c r="G38" s="40"/>
      <c r="H38" s="80">
        <f aca="true" t="shared" si="2" ref="H38:I41">SUM(H39)</f>
        <v>10</v>
      </c>
      <c r="I38" s="80">
        <f t="shared" si="2"/>
        <v>10</v>
      </c>
    </row>
    <row r="39" spans="1:9" ht="18.75" customHeight="1">
      <c r="A39" s="53" t="s">
        <v>169</v>
      </c>
      <c r="B39" s="63"/>
      <c r="C39" s="39" t="s">
        <v>41</v>
      </c>
      <c r="D39" s="39" t="s">
        <v>45</v>
      </c>
      <c r="E39" s="39" t="s">
        <v>17</v>
      </c>
      <c r="F39" s="39"/>
      <c r="G39" s="40"/>
      <c r="H39" s="80">
        <f t="shared" si="2"/>
        <v>10</v>
      </c>
      <c r="I39" s="80">
        <f t="shared" si="2"/>
        <v>10</v>
      </c>
    </row>
    <row r="40" spans="1:9" ht="17.25" customHeight="1">
      <c r="A40" s="53" t="s">
        <v>170</v>
      </c>
      <c r="B40" s="63"/>
      <c r="C40" s="39" t="s">
        <v>41</v>
      </c>
      <c r="D40" s="39" t="s">
        <v>45</v>
      </c>
      <c r="E40" s="39" t="s">
        <v>17</v>
      </c>
      <c r="F40" s="39"/>
      <c r="G40" s="40"/>
      <c r="H40" s="80">
        <f t="shared" si="2"/>
        <v>10</v>
      </c>
      <c r="I40" s="80">
        <f t="shared" si="2"/>
        <v>10</v>
      </c>
    </row>
    <row r="41" spans="1:9" ht="17.25" customHeight="1">
      <c r="A41" s="53" t="s">
        <v>163</v>
      </c>
      <c r="B41" s="63"/>
      <c r="C41" s="39" t="s">
        <v>41</v>
      </c>
      <c r="D41" s="39" t="s">
        <v>45</v>
      </c>
      <c r="E41" s="39" t="s">
        <v>17</v>
      </c>
      <c r="F41" s="39" t="s">
        <v>85</v>
      </c>
      <c r="G41" s="40"/>
      <c r="H41" s="80">
        <f t="shared" si="2"/>
        <v>10</v>
      </c>
      <c r="I41" s="80">
        <f t="shared" si="2"/>
        <v>10</v>
      </c>
    </row>
    <row r="42" spans="1:9" ht="16.5" customHeight="1">
      <c r="A42" s="53" t="s">
        <v>132</v>
      </c>
      <c r="B42" s="63"/>
      <c r="C42" s="39" t="s">
        <v>41</v>
      </c>
      <c r="D42" s="39" t="s">
        <v>45</v>
      </c>
      <c r="E42" s="39" t="s">
        <v>17</v>
      </c>
      <c r="F42" s="39" t="s">
        <v>18</v>
      </c>
      <c r="G42" s="40"/>
      <c r="H42" s="80">
        <v>10</v>
      </c>
      <c r="I42" s="80">
        <v>10</v>
      </c>
    </row>
    <row r="43" spans="1:9" ht="21.75" customHeight="1">
      <c r="A43" s="38" t="s">
        <v>133</v>
      </c>
      <c r="B43" s="56"/>
      <c r="C43" s="39" t="s">
        <v>41</v>
      </c>
      <c r="D43" s="39" t="s">
        <v>46</v>
      </c>
      <c r="E43" s="39"/>
      <c r="F43" s="39"/>
      <c r="G43" s="39"/>
      <c r="H43" s="80">
        <f>H44+H60+H64+H56</f>
        <v>319.8</v>
      </c>
      <c r="I43" s="80">
        <f>I44+I60+I64+I56</f>
        <v>319.5</v>
      </c>
    </row>
    <row r="44" spans="1:9" ht="27.75" customHeight="1">
      <c r="A44" s="38" t="s">
        <v>343</v>
      </c>
      <c r="B44" s="56"/>
      <c r="C44" s="39" t="s">
        <v>41</v>
      </c>
      <c r="D44" s="39" t="s">
        <v>46</v>
      </c>
      <c r="E44" s="45">
        <v>6180000000</v>
      </c>
      <c r="F44" s="39"/>
      <c r="G44" s="39"/>
      <c r="H44" s="80">
        <f>H45</f>
        <v>242.8</v>
      </c>
      <c r="I44" s="80">
        <f>I45</f>
        <v>242.8</v>
      </c>
    </row>
    <row r="45" spans="1:9" ht="21.75" customHeight="1">
      <c r="A45" s="38" t="s">
        <v>171</v>
      </c>
      <c r="B45" s="56"/>
      <c r="C45" s="39" t="s">
        <v>41</v>
      </c>
      <c r="D45" s="39" t="s">
        <v>46</v>
      </c>
      <c r="E45" s="45">
        <v>6180090000</v>
      </c>
      <c r="F45" s="39"/>
      <c r="G45" s="39"/>
      <c r="H45" s="80">
        <f>H48+H49+H53</f>
        <v>242.8</v>
      </c>
      <c r="I45" s="80">
        <f>I48+I49+I53</f>
        <v>242.8</v>
      </c>
    </row>
    <row r="46" spans="1:9" ht="24" customHeight="1">
      <c r="A46" s="38" t="s">
        <v>158</v>
      </c>
      <c r="B46" s="56"/>
      <c r="C46" s="39" t="s">
        <v>41</v>
      </c>
      <c r="D46" s="39" t="s">
        <v>46</v>
      </c>
      <c r="E46" s="45">
        <v>6180090010</v>
      </c>
      <c r="F46" s="39" t="s">
        <v>159</v>
      </c>
      <c r="G46" s="39"/>
      <c r="H46" s="80">
        <f>SUM(H47)</f>
        <v>221.8</v>
      </c>
      <c r="I46" s="80">
        <f>SUM(I47)</f>
        <v>221.8</v>
      </c>
    </row>
    <row r="47" spans="1:9" ht="23.25" customHeight="1">
      <c r="A47" s="38" t="s">
        <v>160</v>
      </c>
      <c r="B47" s="56"/>
      <c r="C47" s="39" t="s">
        <v>41</v>
      </c>
      <c r="D47" s="39" t="s">
        <v>46</v>
      </c>
      <c r="E47" s="45">
        <v>6180090010</v>
      </c>
      <c r="F47" s="39" t="s">
        <v>161</v>
      </c>
      <c r="G47" s="39"/>
      <c r="H47" s="80">
        <f>SUM(H48)</f>
        <v>221.8</v>
      </c>
      <c r="I47" s="80">
        <f>SUM(I48)</f>
        <v>221.8</v>
      </c>
    </row>
    <row r="48" spans="1:9" ht="22.5" customHeight="1">
      <c r="A48" s="38" t="s">
        <v>339</v>
      </c>
      <c r="B48" s="56"/>
      <c r="C48" s="39" t="s">
        <v>41</v>
      </c>
      <c r="D48" s="39" t="s">
        <v>46</v>
      </c>
      <c r="E48" s="45">
        <v>6180090010</v>
      </c>
      <c r="F48" s="39" t="s">
        <v>7</v>
      </c>
      <c r="G48" s="39"/>
      <c r="H48" s="80">
        <v>221.8</v>
      </c>
      <c r="I48" s="80">
        <v>221.8</v>
      </c>
    </row>
    <row r="49" spans="1:9" ht="21.75" customHeight="1">
      <c r="A49" s="38" t="s">
        <v>163</v>
      </c>
      <c r="B49" s="56"/>
      <c r="C49" s="39" t="s">
        <v>41</v>
      </c>
      <c r="D49" s="39" t="s">
        <v>46</v>
      </c>
      <c r="E49" s="45">
        <v>6180090010</v>
      </c>
      <c r="F49" s="39" t="s">
        <v>85</v>
      </c>
      <c r="G49" s="39"/>
      <c r="H49" s="80">
        <f>SUM(H50)</f>
        <v>1</v>
      </c>
      <c r="I49" s="80">
        <f>SUM(I50)</f>
        <v>1</v>
      </c>
    </row>
    <row r="50" spans="1:9" ht="21.75" customHeight="1">
      <c r="A50" s="38" t="s">
        <v>340</v>
      </c>
      <c r="B50" s="56"/>
      <c r="C50" s="39" t="s">
        <v>41</v>
      </c>
      <c r="D50" s="39" t="s">
        <v>46</v>
      </c>
      <c r="E50" s="45">
        <v>6180090010</v>
      </c>
      <c r="F50" s="39" t="s">
        <v>128</v>
      </c>
      <c r="G50" s="39"/>
      <c r="H50" s="80">
        <f>H51+H52</f>
        <v>1</v>
      </c>
      <c r="I50" s="80">
        <f>I51+I52</f>
        <v>1</v>
      </c>
    </row>
    <row r="51" spans="1:9" ht="21.75" customHeight="1">
      <c r="A51" s="38" t="s">
        <v>127</v>
      </c>
      <c r="B51" s="56"/>
      <c r="C51" s="39" t="s">
        <v>41</v>
      </c>
      <c r="D51" s="39" t="s">
        <v>46</v>
      </c>
      <c r="E51" s="45">
        <v>6180090010</v>
      </c>
      <c r="F51" s="39" t="s">
        <v>11</v>
      </c>
      <c r="G51" s="39"/>
      <c r="H51" s="80">
        <v>0</v>
      </c>
      <c r="I51" s="80">
        <v>0</v>
      </c>
    </row>
    <row r="52" spans="1:9" ht="21.75" customHeight="1">
      <c r="A52" s="38" t="s">
        <v>342</v>
      </c>
      <c r="B52" s="56"/>
      <c r="C52" s="39" t="s">
        <v>41</v>
      </c>
      <c r="D52" s="39" t="s">
        <v>46</v>
      </c>
      <c r="E52" s="45">
        <v>6180090010</v>
      </c>
      <c r="F52" s="39" t="s">
        <v>14</v>
      </c>
      <c r="G52" s="39"/>
      <c r="H52" s="80">
        <v>1</v>
      </c>
      <c r="I52" s="80">
        <v>1</v>
      </c>
    </row>
    <row r="53" spans="1:9" ht="24" customHeight="1">
      <c r="A53" s="38" t="s">
        <v>158</v>
      </c>
      <c r="B53" s="56"/>
      <c r="C53" s="39" t="s">
        <v>41</v>
      </c>
      <c r="D53" s="39" t="s">
        <v>46</v>
      </c>
      <c r="E53" s="45">
        <v>6180090030</v>
      </c>
      <c r="F53" s="39" t="s">
        <v>159</v>
      </c>
      <c r="G53" s="39"/>
      <c r="H53" s="80">
        <f>SUM(H54)</f>
        <v>20</v>
      </c>
      <c r="I53" s="80">
        <f>SUM(I54)</f>
        <v>20</v>
      </c>
    </row>
    <row r="54" spans="1:9" ht="24.75" customHeight="1">
      <c r="A54" s="38" t="s">
        <v>160</v>
      </c>
      <c r="B54" s="56"/>
      <c r="C54" s="39" t="s">
        <v>41</v>
      </c>
      <c r="D54" s="39" t="s">
        <v>46</v>
      </c>
      <c r="E54" s="45">
        <v>6180090030</v>
      </c>
      <c r="F54" s="39" t="s">
        <v>161</v>
      </c>
      <c r="G54" s="39" t="s">
        <v>162</v>
      </c>
      <c r="H54" s="80">
        <f>H55</f>
        <v>20</v>
      </c>
      <c r="I54" s="80">
        <f>I55</f>
        <v>20</v>
      </c>
    </row>
    <row r="55" spans="1:9" ht="23.25" customHeight="1">
      <c r="A55" s="38" t="s">
        <v>344</v>
      </c>
      <c r="B55" s="56"/>
      <c r="C55" s="39" t="s">
        <v>41</v>
      </c>
      <c r="D55" s="39" t="s">
        <v>46</v>
      </c>
      <c r="E55" s="45">
        <v>6180090030</v>
      </c>
      <c r="F55" s="39" t="s">
        <v>7</v>
      </c>
      <c r="G55" s="39" t="s">
        <v>162</v>
      </c>
      <c r="H55" s="80">
        <v>20</v>
      </c>
      <c r="I55" s="80">
        <v>20</v>
      </c>
    </row>
    <row r="56" spans="1:9" ht="22.5" customHeight="1">
      <c r="A56" s="38" t="s">
        <v>195</v>
      </c>
      <c r="B56" s="56"/>
      <c r="C56" s="39" t="s">
        <v>41</v>
      </c>
      <c r="D56" s="39" t="s">
        <v>46</v>
      </c>
      <c r="E56" s="45">
        <v>6180000401</v>
      </c>
      <c r="F56" s="39" t="s">
        <v>92</v>
      </c>
      <c r="G56" s="39"/>
      <c r="H56" s="80">
        <f>H57</f>
        <v>42</v>
      </c>
      <c r="I56" s="80">
        <f>I57</f>
        <v>43.7</v>
      </c>
    </row>
    <row r="57" spans="1:9" ht="22.5" customHeight="1">
      <c r="A57" s="38" t="s">
        <v>196</v>
      </c>
      <c r="B57" s="56"/>
      <c r="C57" s="39" t="s">
        <v>41</v>
      </c>
      <c r="D57" s="39" t="s">
        <v>46</v>
      </c>
      <c r="E57" s="45">
        <v>6180000401</v>
      </c>
      <c r="F57" s="39" t="s">
        <v>13</v>
      </c>
      <c r="G57" s="39"/>
      <c r="H57" s="80">
        <v>42</v>
      </c>
      <c r="I57" s="80">
        <v>43.7</v>
      </c>
    </row>
    <row r="58" spans="1:9" ht="22.5" customHeight="1">
      <c r="A58" s="38" t="s">
        <v>195</v>
      </c>
      <c r="B58" s="56"/>
      <c r="C58" s="39" t="s">
        <v>41</v>
      </c>
      <c r="D58" s="39" t="s">
        <v>46</v>
      </c>
      <c r="E58" s="45">
        <v>6180000402</v>
      </c>
      <c r="F58" s="39" t="s">
        <v>92</v>
      </c>
      <c r="G58" s="39"/>
      <c r="H58" s="80">
        <f>H59</f>
        <v>0</v>
      </c>
      <c r="I58" s="80">
        <f>I59</f>
        <v>0</v>
      </c>
    </row>
    <row r="59" spans="1:9" ht="22.5" customHeight="1">
      <c r="A59" s="38" t="s">
        <v>196</v>
      </c>
      <c r="B59" s="56"/>
      <c r="C59" s="39" t="s">
        <v>41</v>
      </c>
      <c r="D59" s="39" t="s">
        <v>46</v>
      </c>
      <c r="E59" s="45">
        <v>6180000402</v>
      </c>
      <c r="F59" s="39" t="s">
        <v>13</v>
      </c>
      <c r="G59" s="39"/>
      <c r="H59" s="80">
        <v>0</v>
      </c>
      <c r="I59" s="80">
        <v>0</v>
      </c>
    </row>
    <row r="60" spans="1:9" ht="24" customHeight="1">
      <c r="A60" s="38" t="s">
        <v>137</v>
      </c>
      <c r="B60" s="56"/>
      <c r="C60" s="39" t="s">
        <v>41</v>
      </c>
      <c r="D60" s="39" t="s">
        <v>46</v>
      </c>
      <c r="E60" s="39" t="s">
        <v>19</v>
      </c>
      <c r="F60" s="39"/>
      <c r="G60" s="39"/>
      <c r="H60" s="80">
        <f>H63</f>
        <v>33</v>
      </c>
      <c r="I60" s="80">
        <f>I63</f>
        <v>33</v>
      </c>
    </row>
    <row r="61" spans="1:9" ht="23.25" customHeight="1">
      <c r="A61" s="38" t="s">
        <v>158</v>
      </c>
      <c r="B61" s="56"/>
      <c r="C61" s="39" t="s">
        <v>41</v>
      </c>
      <c r="D61" s="39" t="s">
        <v>46</v>
      </c>
      <c r="E61" s="39" t="s">
        <v>19</v>
      </c>
      <c r="F61" s="39" t="s">
        <v>159</v>
      </c>
      <c r="G61" s="39"/>
      <c r="H61" s="80">
        <f>SUM(H63)</f>
        <v>33</v>
      </c>
      <c r="I61" s="80">
        <f>SUM(I63)</f>
        <v>33</v>
      </c>
    </row>
    <row r="62" spans="1:9" ht="21.75" customHeight="1">
      <c r="A62" s="38" t="s">
        <v>160</v>
      </c>
      <c r="B62" s="56"/>
      <c r="C62" s="39" t="s">
        <v>41</v>
      </c>
      <c r="D62" s="39" t="s">
        <v>46</v>
      </c>
      <c r="E62" s="39" t="s">
        <v>19</v>
      </c>
      <c r="F62" s="39" t="s">
        <v>161</v>
      </c>
      <c r="G62" s="39"/>
      <c r="H62" s="80">
        <f>SUM(H63)</f>
        <v>33</v>
      </c>
      <c r="I62" s="80">
        <f>SUM(I63)</f>
        <v>33</v>
      </c>
    </row>
    <row r="63" spans="1:9" ht="26.25" customHeight="1">
      <c r="A63" s="38" t="s">
        <v>339</v>
      </c>
      <c r="B63" s="56"/>
      <c r="C63" s="39" t="s">
        <v>41</v>
      </c>
      <c r="D63" s="39" t="s">
        <v>46</v>
      </c>
      <c r="E63" s="39" t="s">
        <v>19</v>
      </c>
      <c r="F63" s="39" t="s">
        <v>7</v>
      </c>
      <c r="G63" s="39"/>
      <c r="H63" s="80">
        <v>33</v>
      </c>
      <c r="I63" s="80">
        <v>33</v>
      </c>
    </row>
    <row r="64" spans="1:9" ht="19.5" customHeight="1">
      <c r="A64" s="38" t="s">
        <v>345</v>
      </c>
      <c r="B64" s="56"/>
      <c r="C64" s="39" t="s">
        <v>41</v>
      </c>
      <c r="D64" s="39" t="s">
        <v>46</v>
      </c>
      <c r="E64" s="39" t="s">
        <v>172</v>
      </c>
      <c r="F64" s="39"/>
      <c r="G64" s="39"/>
      <c r="H64" s="80">
        <f>H65+H69+H73+H77+H81</f>
        <v>2</v>
      </c>
      <c r="I64" s="80">
        <f>I65+I69+I73++I77+I81</f>
        <v>0</v>
      </c>
    </row>
    <row r="65" spans="1:9" ht="39.75" customHeight="1">
      <c r="A65" s="60" t="s">
        <v>451</v>
      </c>
      <c r="B65" s="56"/>
      <c r="C65" s="39" t="s">
        <v>41</v>
      </c>
      <c r="D65" s="39" t="s">
        <v>46</v>
      </c>
      <c r="E65" s="39" t="s">
        <v>440</v>
      </c>
      <c r="F65" s="39"/>
      <c r="G65" s="39"/>
      <c r="H65" s="80">
        <f aca="true" t="shared" si="3" ref="H65:I67">H66</f>
        <v>0</v>
      </c>
      <c r="I65" s="80">
        <f t="shared" si="3"/>
        <v>0</v>
      </c>
    </row>
    <row r="66" spans="1:9" ht="24" customHeight="1">
      <c r="A66" s="38" t="s">
        <v>158</v>
      </c>
      <c r="B66" s="56"/>
      <c r="C66" s="39" t="s">
        <v>41</v>
      </c>
      <c r="D66" s="39" t="s">
        <v>46</v>
      </c>
      <c r="E66" s="39" t="s">
        <v>440</v>
      </c>
      <c r="F66" s="39" t="s">
        <v>159</v>
      </c>
      <c r="G66" s="39"/>
      <c r="H66" s="80">
        <f t="shared" si="3"/>
        <v>0</v>
      </c>
      <c r="I66" s="80">
        <f t="shared" si="3"/>
        <v>0</v>
      </c>
    </row>
    <row r="67" spans="1:9" ht="28.5" customHeight="1">
      <c r="A67" s="38" t="s">
        <v>160</v>
      </c>
      <c r="B67" s="56"/>
      <c r="C67" s="39" t="s">
        <v>41</v>
      </c>
      <c r="D67" s="39" t="s">
        <v>46</v>
      </c>
      <c r="E67" s="39" t="s">
        <v>440</v>
      </c>
      <c r="F67" s="39" t="s">
        <v>161</v>
      </c>
      <c r="G67" s="39"/>
      <c r="H67" s="80">
        <f t="shared" si="3"/>
        <v>0</v>
      </c>
      <c r="I67" s="80">
        <f t="shared" si="3"/>
        <v>0</v>
      </c>
    </row>
    <row r="68" spans="1:9" ht="19.5" customHeight="1">
      <c r="A68" s="38" t="s">
        <v>339</v>
      </c>
      <c r="B68" s="56"/>
      <c r="C68" s="39" t="s">
        <v>41</v>
      </c>
      <c r="D68" s="39" t="s">
        <v>46</v>
      </c>
      <c r="E68" s="39" t="s">
        <v>440</v>
      </c>
      <c r="F68" s="39" t="s">
        <v>7</v>
      </c>
      <c r="G68" s="39"/>
      <c r="H68" s="80">
        <v>0</v>
      </c>
      <c r="I68" s="80">
        <v>0</v>
      </c>
    </row>
    <row r="69" spans="1:9" ht="25.5" customHeight="1">
      <c r="A69" s="60" t="s">
        <v>420</v>
      </c>
      <c r="B69" s="56"/>
      <c r="C69" s="39" t="s">
        <v>41</v>
      </c>
      <c r="D69" s="39" t="s">
        <v>46</v>
      </c>
      <c r="E69" s="39" t="s">
        <v>441</v>
      </c>
      <c r="F69" s="39"/>
      <c r="G69" s="39"/>
      <c r="H69" s="80">
        <f aca="true" t="shared" si="4" ref="H69:I71">H70</f>
        <v>2</v>
      </c>
      <c r="I69" s="80">
        <f t="shared" si="4"/>
        <v>0</v>
      </c>
    </row>
    <row r="70" spans="1:9" ht="23.25" customHeight="1">
      <c r="A70" s="38" t="s">
        <v>158</v>
      </c>
      <c r="B70" s="56"/>
      <c r="C70" s="39" t="s">
        <v>41</v>
      </c>
      <c r="D70" s="39" t="s">
        <v>46</v>
      </c>
      <c r="E70" s="39" t="s">
        <v>441</v>
      </c>
      <c r="F70" s="39" t="s">
        <v>159</v>
      </c>
      <c r="G70" s="39"/>
      <c r="H70" s="80">
        <f t="shared" si="4"/>
        <v>2</v>
      </c>
      <c r="I70" s="80">
        <f t="shared" si="4"/>
        <v>0</v>
      </c>
    </row>
    <row r="71" spans="1:9" ht="24" customHeight="1">
      <c r="A71" s="38" t="s">
        <v>160</v>
      </c>
      <c r="B71" s="56"/>
      <c r="C71" s="39" t="s">
        <v>41</v>
      </c>
      <c r="D71" s="39" t="s">
        <v>46</v>
      </c>
      <c r="E71" s="39" t="s">
        <v>441</v>
      </c>
      <c r="F71" s="39" t="s">
        <v>161</v>
      </c>
      <c r="G71" s="39" t="s">
        <v>10</v>
      </c>
      <c r="H71" s="80">
        <f t="shared" si="4"/>
        <v>2</v>
      </c>
      <c r="I71" s="80">
        <f t="shared" si="4"/>
        <v>0</v>
      </c>
    </row>
    <row r="72" spans="1:9" ht="19.5" customHeight="1">
      <c r="A72" s="38" t="s">
        <v>339</v>
      </c>
      <c r="B72" s="56"/>
      <c r="C72" s="39" t="s">
        <v>41</v>
      </c>
      <c r="D72" s="39" t="s">
        <v>46</v>
      </c>
      <c r="E72" s="39" t="s">
        <v>441</v>
      </c>
      <c r="F72" s="39" t="s">
        <v>7</v>
      </c>
      <c r="G72" s="39" t="s">
        <v>10</v>
      </c>
      <c r="H72" s="80">
        <v>2</v>
      </c>
      <c r="I72" s="80">
        <v>0</v>
      </c>
    </row>
    <row r="73" spans="1:9" ht="24.75" customHeight="1">
      <c r="A73" s="60" t="s">
        <v>421</v>
      </c>
      <c r="B73" s="56"/>
      <c r="C73" s="39" t="s">
        <v>41</v>
      </c>
      <c r="D73" s="39" t="s">
        <v>46</v>
      </c>
      <c r="E73" s="39" t="s">
        <v>447</v>
      </c>
      <c r="F73" s="39"/>
      <c r="G73" s="39"/>
      <c r="H73" s="80">
        <f aca="true" t="shared" si="5" ref="H73:I75">H74</f>
        <v>0</v>
      </c>
      <c r="I73" s="80">
        <f t="shared" si="5"/>
        <v>0</v>
      </c>
    </row>
    <row r="74" spans="1:9" ht="24" customHeight="1">
      <c r="A74" s="38" t="s">
        <v>158</v>
      </c>
      <c r="B74" s="56"/>
      <c r="C74" s="39" t="s">
        <v>41</v>
      </c>
      <c r="D74" s="39" t="s">
        <v>46</v>
      </c>
      <c r="E74" s="39" t="s">
        <v>447</v>
      </c>
      <c r="F74" s="39" t="s">
        <v>159</v>
      </c>
      <c r="G74" s="39"/>
      <c r="H74" s="80">
        <f t="shared" si="5"/>
        <v>0</v>
      </c>
      <c r="I74" s="80">
        <f t="shared" si="5"/>
        <v>0</v>
      </c>
    </row>
    <row r="75" spans="1:9" ht="24.75" customHeight="1">
      <c r="A75" s="38" t="s">
        <v>160</v>
      </c>
      <c r="B75" s="56"/>
      <c r="C75" s="39" t="s">
        <v>41</v>
      </c>
      <c r="D75" s="39" t="s">
        <v>46</v>
      </c>
      <c r="E75" s="39" t="s">
        <v>447</v>
      </c>
      <c r="F75" s="39" t="s">
        <v>161</v>
      </c>
      <c r="G75" s="39" t="s">
        <v>10</v>
      </c>
      <c r="H75" s="80">
        <f t="shared" si="5"/>
        <v>0</v>
      </c>
      <c r="I75" s="80">
        <f t="shared" si="5"/>
        <v>0</v>
      </c>
    </row>
    <row r="76" spans="1:9" ht="19.5" customHeight="1">
      <c r="A76" s="38" t="s">
        <v>339</v>
      </c>
      <c r="B76" s="56"/>
      <c r="C76" s="39" t="s">
        <v>41</v>
      </c>
      <c r="D76" s="39" t="s">
        <v>46</v>
      </c>
      <c r="E76" s="39" t="s">
        <v>447</v>
      </c>
      <c r="F76" s="39" t="s">
        <v>7</v>
      </c>
      <c r="G76" s="39" t="s">
        <v>10</v>
      </c>
      <c r="H76" s="80">
        <v>0</v>
      </c>
      <c r="I76" s="80">
        <v>0</v>
      </c>
    </row>
    <row r="77" spans="1:9" ht="36" customHeight="1">
      <c r="A77" s="60" t="s">
        <v>443</v>
      </c>
      <c r="B77" s="56"/>
      <c r="C77" s="39" t="s">
        <v>41</v>
      </c>
      <c r="D77" s="39" t="s">
        <v>46</v>
      </c>
      <c r="E77" s="39" t="s">
        <v>269</v>
      </c>
      <c r="F77" s="39"/>
      <c r="G77" s="39"/>
      <c r="H77" s="80">
        <f aca="true" t="shared" si="6" ref="H77:I79">H78</f>
        <v>0</v>
      </c>
      <c r="I77" s="80">
        <f t="shared" si="6"/>
        <v>0</v>
      </c>
    </row>
    <row r="78" spans="1:9" ht="27.75" customHeight="1">
      <c r="A78" s="38" t="s">
        <v>158</v>
      </c>
      <c r="B78" s="56"/>
      <c r="C78" s="39" t="s">
        <v>41</v>
      </c>
      <c r="D78" s="39" t="s">
        <v>46</v>
      </c>
      <c r="E78" s="39" t="s">
        <v>269</v>
      </c>
      <c r="F78" s="39" t="s">
        <v>159</v>
      </c>
      <c r="G78" s="39"/>
      <c r="H78" s="80">
        <f t="shared" si="6"/>
        <v>0</v>
      </c>
      <c r="I78" s="80">
        <f t="shared" si="6"/>
        <v>0</v>
      </c>
    </row>
    <row r="79" spans="1:9" ht="27.75" customHeight="1">
      <c r="A79" s="38" t="s">
        <v>160</v>
      </c>
      <c r="B79" s="56"/>
      <c r="C79" s="39" t="s">
        <v>41</v>
      </c>
      <c r="D79" s="39" t="s">
        <v>46</v>
      </c>
      <c r="E79" s="39" t="s">
        <v>269</v>
      </c>
      <c r="F79" s="39" t="s">
        <v>161</v>
      </c>
      <c r="G79" s="39" t="s">
        <v>10</v>
      </c>
      <c r="H79" s="80">
        <f t="shared" si="6"/>
        <v>0</v>
      </c>
      <c r="I79" s="80">
        <f t="shared" si="6"/>
        <v>0</v>
      </c>
    </row>
    <row r="80" spans="1:9" ht="27.75" customHeight="1">
      <c r="A80" s="38" t="s">
        <v>339</v>
      </c>
      <c r="B80" s="56"/>
      <c r="C80" s="39" t="s">
        <v>41</v>
      </c>
      <c r="D80" s="39" t="s">
        <v>46</v>
      </c>
      <c r="E80" s="39" t="s">
        <v>269</v>
      </c>
      <c r="F80" s="39" t="s">
        <v>7</v>
      </c>
      <c r="G80" s="39" t="s">
        <v>10</v>
      </c>
      <c r="H80" s="80">
        <v>0</v>
      </c>
      <c r="I80" s="80">
        <v>0</v>
      </c>
    </row>
    <row r="81" spans="1:9" ht="36.75" customHeight="1">
      <c r="A81" s="60" t="s">
        <v>425</v>
      </c>
      <c r="B81" s="56"/>
      <c r="C81" s="39" t="s">
        <v>41</v>
      </c>
      <c r="D81" s="39" t="s">
        <v>46</v>
      </c>
      <c r="E81" s="39" t="s">
        <v>444</v>
      </c>
      <c r="F81" s="39"/>
      <c r="G81" s="39"/>
      <c r="H81" s="80">
        <f aca="true" t="shared" si="7" ref="H81:I83">H82</f>
        <v>0</v>
      </c>
      <c r="I81" s="80">
        <f t="shared" si="7"/>
        <v>0</v>
      </c>
    </row>
    <row r="82" spans="1:9" ht="27.75" customHeight="1">
      <c r="A82" s="38" t="s">
        <v>158</v>
      </c>
      <c r="B82" s="56"/>
      <c r="C82" s="39" t="s">
        <v>41</v>
      </c>
      <c r="D82" s="39" t="s">
        <v>46</v>
      </c>
      <c r="E82" s="39" t="s">
        <v>444</v>
      </c>
      <c r="F82" s="39" t="s">
        <v>159</v>
      </c>
      <c r="G82" s="39"/>
      <c r="H82" s="80">
        <f t="shared" si="7"/>
        <v>0</v>
      </c>
      <c r="I82" s="80">
        <f t="shared" si="7"/>
        <v>0</v>
      </c>
    </row>
    <row r="83" spans="1:9" ht="27.75" customHeight="1">
      <c r="A83" s="38" t="s">
        <v>160</v>
      </c>
      <c r="B83" s="56"/>
      <c r="C83" s="39" t="s">
        <v>41</v>
      </c>
      <c r="D83" s="39" t="s">
        <v>46</v>
      </c>
      <c r="E83" s="39" t="s">
        <v>444</v>
      </c>
      <c r="F83" s="39" t="s">
        <v>161</v>
      </c>
      <c r="G83" s="39"/>
      <c r="H83" s="80">
        <f t="shared" si="7"/>
        <v>0</v>
      </c>
      <c r="I83" s="80">
        <f t="shared" si="7"/>
        <v>0</v>
      </c>
    </row>
    <row r="84" spans="1:9" ht="27.75" customHeight="1">
      <c r="A84" s="38" t="s">
        <v>339</v>
      </c>
      <c r="B84" s="56"/>
      <c r="C84" s="39" t="s">
        <v>41</v>
      </c>
      <c r="D84" s="39" t="s">
        <v>46</v>
      </c>
      <c r="E84" s="39" t="s">
        <v>444</v>
      </c>
      <c r="F84" s="39" t="s">
        <v>7</v>
      </c>
      <c r="G84" s="39"/>
      <c r="H84" s="80">
        <v>0</v>
      </c>
      <c r="I84" s="80">
        <v>0</v>
      </c>
    </row>
    <row r="85" spans="1:9" ht="16.5" customHeight="1">
      <c r="A85" s="177" t="s">
        <v>280</v>
      </c>
      <c r="B85" s="178"/>
      <c r="C85" s="179"/>
      <c r="D85" s="179"/>
      <c r="E85" s="180" t="s">
        <v>281</v>
      </c>
      <c r="F85" s="179"/>
      <c r="G85" s="179"/>
      <c r="H85" s="181">
        <v>219.2</v>
      </c>
      <c r="I85" s="181">
        <v>446.4</v>
      </c>
    </row>
    <row r="86" spans="1:9" s="62" customFormat="1" ht="21.75" customHeight="1">
      <c r="A86" s="168" t="s">
        <v>138</v>
      </c>
      <c r="B86" s="169"/>
      <c r="C86" s="170" t="s">
        <v>42</v>
      </c>
      <c r="D86" s="170" t="s">
        <v>69</v>
      </c>
      <c r="E86" s="170"/>
      <c r="F86" s="170"/>
      <c r="G86" s="170"/>
      <c r="H86" s="171">
        <f>H87</f>
        <v>253.5</v>
      </c>
      <c r="I86" s="171">
        <f>I87</f>
        <v>261.9</v>
      </c>
    </row>
    <row r="87" spans="1:9" ht="21.75" customHeight="1">
      <c r="A87" s="38" t="s">
        <v>139</v>
      </c>
      <c r="B87" s="56"/>
      <c r="C87" s="39" t="s">
        <v>42</v>
      </c>
      <c r="D87" s="39" t="s">
        <v>47</v>
      </c>
      <c r="E87" s="39"/>
      <c r="F87" s="39"/>
      <c r="G87" s="39"/>
      <c r="H87" s="80">
        <f aca="true" t="shared" si="8" ref="H87:I89">SUM(H88)</f>
        <v>253.5</v>
      </c>
      <c r="I87" s="80">
        <f t="shared" si="8"/>
        <v>261.9</v>
      </c>
    </row>
    <row r="88" spans="1:9" ht="29.25" customHeight="1">
      <c r="A88" s="38" t="s">
        <v>173</v>
      </c>
      <c r="B88" s="56"/>
      <c r="C88" s="39" t="s">
        <v>42</v>
      </c>
      <c r="D88" s="39" t="s">
        <v>47</v>
      </c>
      <c r="E88" s="39" t="s">
        <v>20</v>
      </c>
      <c r="F88" s="39"/>
      <c r="G88" s="39"/>
      <c r="H88" s="80">
        <f t="shared" si="8"/>
        <v>253.5</v>
      </c>
      <c r="I88" s="80">
        <f t="shared" si="8"/>
        <v>261.9</v>
      </c>
    </row>
    <row r="89" spans="1:9" ht="47.25" customHeight="1">
      <c r="A89" s="38" t="s">
        <v>151</v>
      </c>
      <c r="B89" s="56"/>
      <c r="C89" s="39" t="s">
        <v>42</v>
      </c>
      <c r="D89" s="39" t="s">
        <v>47</v>
      </c>
      <c r="E89" s="39" t="s">
        <v>20</v>
      </c>
      <c r="F89" s="39" t="s">
        <v>152</v>
      </c>
      <c r="G89" s="39"/>
      <c r="H89" s="80">
        <f t="shared" si="8"/>
        <v>253.5</v>
      </c>
      <c r="I89" s="80">
        <f t="shared" si="8"/>
        <v>261.9</v>
      </c>
    </row>
    <row r="90" spans="1:9" ht="30" customHeight="1">
      <c r="A90" s="38" t="s">
        <v>153</v>
      </c>
      <c r="B90" s="56"/>
      <c r="C90" s="39" t="s">
        <v>42</v>
      </c>
      <c r="D90" s="39" t="s">
        <v>47</v>
      </c>
      <c r="E90" s="39" t="s">
        <v>20</v>
      </c>
      <c r="F90" s="39" t="s">
        <v>154</v>
      </c>
      <c r="G90" s="39"/>
      <c r="H90" s="80">
        <f>H91+H92</f>
        <v>253.5</v>
      </c>
      <c r="I90" s="80">
        <f>I91+I92</f>
        <v>261.9</v>
      </c>
    </row>
    <row r="91" spans="1:9" ht="22.5" customHeight="1">
      <c r="A91" s="38" t="s">
        <v>335</v>
      </c>
      <c r="B91" s="56"/>
      <c r="C91" s="39" t="s">
        <v>42</v>
      </c>
      <c r="D91" s="39" t="s">
        <v>47</v>
      </c>
      <c r="E91" s="39" t="s">
        <v>20</v>
      </c>
      <c r="F91" s="39" t="s">
        <v>3</v>
      </c>
      <c r="G91" s="39" t="s">
        <v>4</v>
      </c>
      <c r="H91" s="80">
        <v>194.7</v>
      </c>
      <c r="I91" s="80">
        <v>201.2</v>
      </c>
    </row>
    <row r="92" spans="1:9" ht="45.75" customHeight="1">
      <c r="A92" s="38" t="s">
        <v>336</v>
      </c>
      <c r="B92" s="56"/>
      <c r="C92" s="39" t="s">
        <v>42</v>
      </c>
      <c r="D92" s="39" t="s">
        <v>47</v>
      </c>
      <c r="E92" s="39" t="s">
        <v>20</v>
      </c>
      <c r="F92" s="39" t="s">
        <v>5</v>
      </c>
      <c r="G92" s="39" t="s">
        <v>6</v>
      </c>
      <c r="H92" s="80">
        <v>58.8</v>
      </c>
      <c r="I92" s="80">
        <v>60.7</v>
      </c>
    </row>
    <row r="93" spans="1:9" ht="30.75" customHeight="1">
      <c r="A93" s="172" t="s">
        <v>346</v>
      </c>
      <c r="B93" s="173"/>
      <c r="C93" s="174" t="s">
        <v>47</v>
      </c>
      <c r="D93" s="174" t="s">
        <v>69</v>
      </c>
      <c r="E93" s="174"/>
      <c r="F93" s="174"/>
      <c r="G93" s="174"/>
      <c r="H93" s="175">
        <f>H94+H100</f>
        <v>10</v>
      </c>
      <c r="I93" s="175">
        <f>I94+I100</f>
        <v>10</v>
      </c>
    </row>
    <row r="94" spans="1:9" ht="18" customHeight="1">
      <c r="A94" s="38" t="s">
        <v>326</v>
      </c>
      <c r="B94" s="56"/>
      <c r="C94" s="39" t="s">
        <v>47</v>
      </c>
      <c r="D94" s="39" t="s">
        <v>48</v>
      </c>
      <c r="E94" s="39"/>
      <c r="F94" s="39"/>
      <c r="G94" s="39"/>
      <c r="H94" s="80">
        <f>H95</f>
        <v>5</v>
      </c>
      <c r="I94" s="80">
        <f>I95</f>
        <v>5</v>
      </c>
    </row>
    <row r="95" spans="1:9" ht="26.25" customHeight="1">
      <c r="A95" s="38" t="s">
        <v>347</v>
      </c>
      <c r="B95" s="56"/>
      <c r="C95" s="39" t="s">
        <v>47</v>
      </c>
      <c r="D95" s="39" t="s">
        <v>48</v>
      </c>
      <c r="E95" s="39" t="s">
        <v>174</v>
      </c>
      <c r="F95" s="39"/>
      <c r="G95" s="39"/>
      <c r="H95" s="80">
        <f>H96</f>
        <v>5</v>
      </c>
      <c r="I95" s="80">
        <f>I96</f>
        <v>5</v>
      </c>
    </row>
    <row r="96" spans="1:9" ht="29.25" customHeight="1">
      <c r="A96" s="38" t="s">
        <v>347</v>
      </c>
      <c r="B96" s="56"/>
      <c r="C96" s="39" t="s">
        <v>47</v>
      </c>
      <c r="D96" s="39" t="s">
        <v>48</v>
      </c>
      <c r="E96" s="39" t="s">
        <v>21</v>
      </c>
      <c r="F96" s="39"/>
      <c r="G96" s="39"/>
      <c r="H96" s="80">
        <f>SUM(H97)</f>
        <v>5</v>
      </c>
      <c r="I96" s="80">
        <f>SUM(I97)</f>
        <v>5</v>
      </c>
    </row>
    <row r="97" spans="1:9" ht="21.75" customHeight="1">
      <c r="A97" s="38" t="s">
        <v>158</v>
      </c>
      <c r="B97" s="56"/>
      <c r="C97" s="39" t="s">
        <v>47</v>
      </c>
      <c r="D97" s="39" t="s">
        <v>48</v>
      </c>
      <c r="E97" s="39" t="s">
        <v>21</v>
      </c>
      <c r="F97" s="39" t="s">
        <v>159</v>
      </c>
      <c r="G97" s="39"/>
      <c r="H97" s="80">
        <f>SUM(H99)</f>
        <v>5</v>
      </c>
      <c r="I97" s="80">
        <f>SUM(I99)</f>
        <v>5</v>
      </c>
    </row>
    <row r="98" spans="1:9" ht="21.75" customHeight="1">
      <c r="A98" s="38" t="s">
        <v>160</v>
      </c>
      <c r="B98" s="56"/>
      <c r="C98" s="39" t="s">
        <v>47</v>
      </c>
      <c r="D98" s="39" t="s">
        <v>48</v>
      </c>
      <c r="E98" s="39" t="s">
        <v>21</v>
      </c>
      <c r="F98" s="39" t="s">
        <v>161</v>
      </c>
      <c r="G98" s="39"/>
      <c r="H98" s="80">
        <f>SUM(H99)</f>
        <v>5</v>
      </c>
      <c r="I98" s="80">
        <f>SUM(I99)</f>
        <v>5</v>
      </c>
    </row>
    <row r="99" spans="1:9" ht="23.25" customHeight="1">
      <c r="A99" s="38" t="s">
        <v>339</v>
      </c>
      <c r="B99" s="56"/>
      <c r="C99" s="39" t="s">
        <v>47</v>
      </c>
      <c r="D99" s="39" t="s">
        <v>48</v>
      </c>
      <c r="E99" s="39" t="s">
        <v>21</v>
      </c>
      <c r="F99" s="39" t="s">
        <v>7</v>
      </c>
      <c r="G99" s="39"/>
      <c r="H99" s="80">
        <v>5</v>
      </c>
      <c r="I99" s="80">
        <v>5</v>
      </c>
    </row>
    <row r="100" spans="1:9" ht="34.5" customHeight="1">
      <c r="A100" s="38" t="s">
        <v>349</v>
      </c>
      <c r="B100" s="56"/>
      <c r="C100" s="39" t="s">
        <v>47</v>
      </c>
      <c r="D100" s="39" t="s">
        <v>49</v>
      </c>
      <c r="E100" s="39"/>
      <c r="F100" s="39"/>
      <c r="G100" s="39"/>
      <c r="H100" s="80">
        <f aca="true" t="shared" si="9" ref="H100:I104">H101</f>
        <v>5</v>
      </c>
      <c r="I100" s="80">
        <f t="shared" si="9"/>
        <v>5</v>
      </c>
    </row>
    <row r="101" spans="1:9" ht="18.75" customHeight="1">
      <c r="A101" s="38" t="s">
        <v>348</v>
      </c>
      <c r="B101" s="56"/>
      <c r="C101" s="39" t="s">
        <v>47</v>
      </c>
      <c r="D101" s="39" t="s">
        <v>49</v>
      </c>
      <c r="E101" s="39" t="s">
        <v>175</v>
      </c>
      <c r="F101" s="39"/>
      <c r="G101" s="39"/>
      <c r="H101" s="80">
        <f t="shared" si="9"/>
        <v>5</v>
      </c>
      <c r="I101" s="80">
        <f t="shared" si="9"/>
        <v>5</v>
      </c>
    </row>
    <row r="102" spans="1:9" ht="22.5" customHeight="1">
      <c r="A102" s="38" t="s">
        <v>348</v>
      </c>
      <c r="B102" s="56"/>
      <c r="C102" s="39" t="s">
        <v>47</v>
      </c>
      <c r="D102" s="39" t="s">
        <v>49</v>
      </c>
      <c r="E102" s="39" t="s">
        <v>22</v>
      </c>
      <c r="F102" s="39"/>
      <c r="G102" s="39"/>
      <c r="H102" s="80">
        <f t="shared" si="9"/>
        <v>5</v>
      </c>
      <c r="I102" s="80">
        <f t="shared" si="9"/>
        <v>5</v>
      </c>
    </row>
    <row r="103" spans="1:9" ht="21.75" customHeight="1">
      <c r="A103" s="38" t="s">
        <v>158</v>
      </c>
      <c r="B103" s="56"/>
      <c r="C103" s="39" t="s">
        <v>47</v>
      </c>
      <c r="D103" s="39" t="s">
        <v>49</v>
      </c>
      <c r="E103" s="39" t="s">
        <v>22</v>
      </c>
      <c r="F103" s="39" t="s">
        <v>159</v>
      </c>
      <c r="G103" s="39"/>
      <c r="H103" s="80">
        <f t="shared" si="9"/>
        <v>5</v>
      </c>
      <c r="I103" s="80">
        <f t="shared" si="9"/>
        <v>5</v>
      </c>
    </row>
    <row r="104" spans="1:9" ht="27.75" customHeight="1">
      <c r="A104" s="38" t="s">
        <v>160</v>
      </c>
      <c r="B104" s="56"/>
      <c r="C104" s="39" t="s">
        <v>47</v>
      </c>
      <c r="D104" s="39" t="s">
        <v>49</v>
      </c>
      <c r="E104" s="39" t="s">
        <v>22</v>
      </c>
      <c r="F104" s="39" t="s">
        <v>161</v>
      </c>
      <c r="G104" s="39"/>
      <c r="H104" s="80">
        <f t="shared" si="9"/>
        <v>5</v>
      </c>
      <c r="I104" s="80">
        <f t="shared" si="9"/>
        <v>5</v>
      </c>
    </row>
    <row r="105" spans="1:9" ht="21" customHeight="1">
      <c r="A105" s="38" t="s">
        <v>339</v>
      </c>
      <c r="B105" s="56"/>
      <c r="C105" s="39" t="s">
        <v>47</v>
      </c>
      <c r="D105" s="39" t="s">
        <v>49</v>
      </c>
      <c r="E105" s="39" t="s">
        <v>22</v>
      </c>
      <c r="F105" s="39" t="s">
        <v>7</v>
      </c>
      <c r="G105" s="39"/>
      <c r="H105" s="80">
        <v>5</v>
      </c>
      <c r="I105" s="80">
        <v>5</v>
      </c>
    </row>
    <row r="106" spans="1:9" ht="21.75" customHeight="1">
      <c r="A106" s="161" t="s">
        <v>350</v>
      </c>
      <c r="B106" s="165"/>
      <c r="C106" s="166" t="s">
        <v>43</v>
      </c>
      <c r="D106" s="166" t="s">
        <v>69</v>
      </c>
      <c r="E106" s="166"/>
      <c r="F106" s="166"/>
      <c r="G106" s="166"/>
      <c r="H106" s="167">
        <f>H107+H118</f>
        <v>1882.5</v>
      </c>
      <c r="I106" s="167">
        <f>I107+I118</f>
        <v>1881.5</v>
      </c>
    </row>
    <row r="107" spans="1:9" ht="21.75" customHeight="1">
      <c r="A107" s="38" t="s">
        <v>24</v>
      </c>
      <c r="B107" s="56"/>
      <c r="C107" s="39" t="s">
        <v>43</v>
      </c>
      <c r="D107" s="39" t="s">
        <v>48</v>
      </c>
      <c r="E107" s="39"/>
      <c r="F107" s="39"/>
      <c r="G107" s="39"/>
      <c r="H107" s="80">
        <f>SUM(H108)</f>
        <v>1871.5</v>
      </c>
      <c r="I107" s="80">
        <f>SUM(I108)</f>
        <v>1871.5</v>
      </c>
    </row>
    <row r="108" spans="1:9" ht="21.75" customHeight="1">
      <c r="A108" s="38" t="s">
        <v>143</v>
      </c>
      <c r="B108" s="48"/>
      <c r="C108" s="39" t="s">
        <v>43</v>
      </c>
      <c r="D108" s="39" t="s">
        <v>48</v>
      </c>
      <c r="E108" s="39" t="s">
        <v>172</v>
      </c>
      <c r="F108" s="39"/>
      <c r="G108" s="39"/>
      <c r="H108" s="80">
        <f>SUM(H109)</f>
        <v>1871.5</v>
      </c>
      <c r="I108" s="80">
        <f>SUM(I109)</f>
        <v>1871.5</v>
      </c>
    </row>
    <row r="109" spans="1:9" ht="27.75" customHeight="1">
      <c r="A109" s="38" t="s">
        <v>176</v>
      </c>
      <c r="B109" s="56"/>
      <c r="C109" s="39" t="s">
        <v>43</v>
      </c>
      <c r="D109" s="39" t="s">
        <v>48</v>
      </c>
      <c r="E109" s="39" t="s">
        <v>23</v>
      </c>
      <c r="F109" s="39"/>
      <c r="G109" s="39"/>
      <c r="H109" s="80">
        <f>H110+H114</f>
        <v>1871.5</v>
      </c>
      <c r="I109" s="80">
        <f>I110+I114</f>
        <v>1871.5</v>
      </c>
    </row>
    <row r="110" spans="1:9" ht="21.75" customHeight="1">
      <c r="A110" s="38" t="s">
        <v>158</v>
      </c>
      <c r="B110" s="56"/>
      <c r="C110" s="39" t="s">
        <v>43</v>
      </c>
      <c r="D110" s="39" t="s">
        <v>48</v>
      </c>
      <c r="E110" s="39" t="s">
        <v>23</v>
      </c>
      <c r="F110" s="39" t="s">
        <v>159</v>
      </c>
      <c r="G110" s="39"/>
      <c r="H110" s="80">
        <f>H111</f>
        <v>1621.5</v>
      </c>
      <c r="I110" s="80">
        <f>I111</f>
        <v>1621.5</v>
      </c>
    </row>
    <row r="111" spans="1:9" ht="21.75" customHeight="1">
      <c r="A111" s="38" t="s">
        <v>160</v>
      </c>
      <c r="B111" s="56"/>
      <c r="C111" s="39" t="s">
        <v>43</v>
      </c>
      <c r="D111" s="39" t="s">
        <v>48</v>
      </c>
      <c r="E111" s="39" t="s">
        <v>23</v>
      </c>
      <c r="F111" s="39" t="s">
        <v>161</v>
      </c>
      <c r="G111" s="39"/>
      <c r="H111" s="80">
        <f>H112+H113</f>
        <v>1621.5</v>
      </c>
      <c r="I111" s="80">
        <f>I112+I113</f>
        <v>1621.5</v>
      </c>
    </row>
    <row r="112" spans="1:9" ht="21" customHeight="1">
      <c r="A112" s="38" t="s">
        <v>339</v>
      </c>
      <c r="B112" s="56"/>
      <c r="C112" s="39" t="s">
        <v>43</v>
      </c>
      <c r="D112" s="39" t="s">
        <v>48</v>
      </c>
      <c r="E112" s="39" t="s">
        <v>23</v>
      </c>
      <c r="F112" s="39" t="s">
        <v>7</v>
      </c>
      <c r="G112" s="39"/>
      <c r="H112" s="80">
        <v>1237.5</v>
      </c>
      <c r="I112" s="80">
        <v>1201.5</v>
      </c>
    </row>
    <row r="113" spans="1:9" ht="21" customHeight="1">
      <c r="A113" s="38" t="s">
        <v>438</v>
      </c>
      <c r="B113" s="56"/>
      <c r="C113" s="39" t="s">
        <v>43</v>
      </c>
      <c r="D113" s="39" t="s">
        <v>48</v>
      </c>
      <c r="E113" s="39" t="s">
        <v>23</v>
      </c>
      <c r="F113" s="39" t="s">
        <v>439</v>
      </c>
      <c r="G113" s="39"/>
      <c r="H113" s="80">
        <v>384</v>
      </c>
      <c r="I113" s="80">
        <v>420</v>
      </c>
    </row>
    <row r="114" spans="1:9" ht="26.25" customHeight="1">
      <c r="A114" s="38" t="s">
        <v>177</v>
      </c>
      <c r="B114" s="56"/>
      <c r="C114" s="39" t="s">
        <v>43</v>
      </c>
      <c r="D114" s="39" t="s">
        <v>48</v>
      </c>
      <c r="E114" s="39" t="s">
        <v>25</v>
      </c>
      <c r="F114" s="39"/>
      <c r="G114" s="39"/>
      <c r="H114" s="80">
        <f aca="true" t="shared" si="10" ref="H114:I116">H115</f>
        <v>250</v>
      </c>
      <c r="I114" s="80">
        <f t="shared" si="10"/>
        <v>250</v>
      </c>
    </row>
    <row r="115" spans="1:9" ht="21.75" customHeight="1">
      <c r="A115" s="38" t="s">
        <v>158</v>
      </c>
      <c r="B115" s="56"/>
      <c r="C115" s="39" t="s">
        <v>43</v>
      </c>
      <c r="D115" s="39" t="s">
        <v>48</v>
      </c>
      <c r="E115" s="39" t="s">
        <v>25</v>
      </c>
      <c r="F115" s="39" t="s">
        <v>159</v>
      </c>
      <c r="G115" s="39"/>
      <c r="H115" s="80">
        <f t="shared" si="10"/>
        <v>250</v>
      </c>
      <c r="I115" s="80">
        <f t="shared" si="10"/>
        <v>250</v>
      </c>
    </row>
    <row r="116" spans="1:9" ht="21.75" customHeight="1">
      <c r="A116" s="38" t="s">
        <v>160</v>
      </c>
      <c r="B116" s="56"/>
      <c r="C116" s="39" t="s">
        <v>43</v>
      </c>
      <c r="D116" s="39" t="s">
        <v>48</v>
      </c>
      <c r="E116" s="39" t="s">
        <v>25</v>
      </c>
      <c r="F116" s="39" t="s">
        <v>161</v>
      </c>
      <c r="G116" s="39"/>
      <c r="H116" s="80">
        <f t="shared" si="10"/>
        <v>250</v>
      </c>
      <c r="I116" s="80">
        <f t="shared" si="10"/>
        <v>250</v>
      </c>
    </row>
    <row r="117" spans="1:9" ht="18" customHeight="1">
      <c r="A117" s="38" t="s">
        <v>339</v>
      </c>
      <c r="B117" s="56"/>
      <c r="C117" s="39" t="s">
        <v>43</v>
      </c>
      <c r="D117" s="39" t="s">
        <v>48</v>
      </c>
      <c r="E117" s="39" t="s">
        <v>25</v>
      </c>
      <c r="F117" s="39" t="s">
        <v>7</v>
      </c>
      <c r="G117" s="39"/>
      <c r="H117" s="80">
        <v>250</v>
      </c>
      <c r="I117" s="80">
        <v>250</v>
      </c>
    </row>
    <row r="118" spans="1:9" ht="21.75" customHeight="1">
      <c r="A118" s="38" t="s">
        <v>141</v>
      </c>
      <c r="B118" s="48"/>
      <c r="C118" s="39" t="s">
        <v>43</v>
      </c>
      <c r="D118" s="39" t="s">
        <v>50</v>
      </c>
      <c r="E118" s="39"/>
      <c r="F118" s="39"/>
      <c r="G118" s="39"/>
      <c r="H118" s="80">
        <f>SUM(H119)</f>
        <v>11</v>
      </c>
      <c r="I118" s="80">
        <f>SUM(I119)</f>
        <v>10</v>
      </c>
    </row>
    <row r="119" spans="1:9" ht="24.75" customHeight="1">
      <c r="A119" s="38" t="s">
        <v>351</v>
      </c>
      <c r="B119" s="48"/>
      <c r="C119" s="39" t="s">
        <v>43</v>
      </c>
      <c r="D119" s="39" t="s">
        <v>50</v>
      </c>
      <c r="E119" s="39" t="s">
        <v>178</v>
      </c>
      <c r="F119" s="39"/>
      <c r="G119" s="39"/>
      <c r="H119" s="80">
        <f>H120+H124</f>
        <v>11</v>
      </c>
      <c r="I119" s="80">
        <f>I120</f>
        <v>10</v>
      </c>
    </row>
    <row r="120" spans="1:9" ht="27.75" customHeight="1">
      <c r="A120" s="38" t="s">
        <v>352</v>
      </c>
      <c r="B120" s="48"/>
      <c r="C120" s="39" t="s">
        <v>43</v>
      </c>
      <c r="D120" s="39" t="s">
        <v>50</v>
      </c>
      <c r="E120" s="39" t="s">
        <v>26</v>
      </c>
      <c r="F120" s="39"/>
      <c r="G120" s="39"/>
      <c r="H120" s="80">
        <f aca="true" t="shared" si="11" ref="H120:I122">H121</f>
        <v>10</v>
      </c>
      <c r="I120" s="80">
        <f>I121+I124</f>
        <v>10</v>
      </c>
    </row>
    <row r="121" spans="1:9" ht="21.75" customHeight="1">
      <c r="A121" s="38" t="s">
        <v>158</v>
      </c>
      <c r="B121" s="56"/>
      <c r="C121" s="39" t="s">
        <v>43</v>
      </c>
      <c r="D121" s="39" t="s">
        <v>50</v>
      </c>
      <c r="E121" s="39" t="s">
        <v>26</v>
      </c>
      <c r="F121" s="39" t="s">
        <v>159</v>
      </c>
      <c r="G121" s="39"/>
      <c r="H121" s="80">
        <f t="shared" si="11"/>
        <v>10</v>
      </c>
      <c r="I121" s="80">
        <f t="shared" si="11"/>
        <v>10</v>
      </c>
    </row>
    <row r="122" spans="1:9" ht="21.75" customHeight="1">
      <c r="A122" s="38" t="s">
        <v>160</v>
      </c>
      <c r="B122" s="56"/>
      <c r="C122" s="39" t="s">
        <v>43</v>
      </c>
      <c r="D122" s="39" t="s">
        <v>50</v>
      </c>
      <c r="E122" s="39" t="s">
        <v>26</v>
      </c>
      <c r="F122" s="39" t="s">
        <v>161</v>
      </c>
      <c r="G122" s="39"/>
      <c r="H122" s="80">
        <f t="shared" si="11"/>
        <v>10</v>
      </c>
      <c r="I122" s="80">
        <f t="shared" si="11"/>
        <v>10</v>
      </c>
    </row>
    <row r="123" spans="1:9" ht="21.75" customHeight="1">
      <c r="A123" s="38" t="s">
        <v>339</v>
      </c>
      <c r="B123" s="56"/>
      <c r="C123" s="39" t="s">
        <v>43</v>
      </c>
      <c r="D123" s="39" t="s">
        <v>50</v>
      </c>
      <c r="E123" s="39" t="s">
        <v>26</v>
      </c>
      <c r="F123" s="39" t="s">
        <v>7</v>
      </c>
      <c r="G123" s="39"/>
      <c r="H123" s="80">
        <v>10</v>
      </c>
      <c r="I123" s="80">
        <v>10</v>
      </c>
    </row>
    <row r="124" spans="1:9" ht="37.5" customHeight="1">
      <c r="A124" s="60" t="s">
        <v>428</v>
      </c>
      <c r="B124" s="56"/>
      <c r="C124" s="39" t="s">
        <v>43</v>
      </c>
      <c r="D124" s="39" t="s">
        <v>50</v>
      </c>
      <c r="E124" s="39" t="s">
        <v>445</v>
      </c>
      <c r="F124" s="39"/>
      <c r="G124" s="39"/>
      <c r="H124" s="80">
        <f aca="true" t="shared" si="12" ref="H124:I126">H125</f>
        <v>1</v>
      </c>
      <c r="I124" s="80">
        <f t="shared" si="12"/>
        <v>0</v>
      </c>
    </row>
    <row r="125" spans="1:9" ht="24.75" customHeight="1">
      <c r="A125" s="38" t="s">
        <v>158</v>
      </c>
      <c r="B125" s="56"/>
      <c r="C125" s="39" t="s">
        <v>43</v>
      </c>
      <c r="D125" s="39" t="s">
        <v>50</v>
      </c>
      <c r="E125" s="39" t="s">
        <v>445</v>
      </c>
      <c r="F125" s="39" t="s">
        <v>159</v>
      </c>
      <c r="G125" s="39"/>
      <c r="H125" s="80">
        <f t="shared" si="12"/>
        <v>1</v>
      </c>
      <c r="I125" s="80">
        <f t="shared" si="12"/>
        <v>0</v>
      </c>
    </row>
    <row r="126" spans="1:9" ht="24.75" customHeight="1">
      <c r="A126" s="38" t="s">
        <v>160</v>
      </c>
      <c r="B126" s="56"/>
      <c r="C126" s="39" t="s">
        <v>43</v>
      </c>
      <c r="D126" s="39" t="s">
        <v>50</v>
      </c>
      <c r="E126" s="39" t="s">
        <v>445</v>
      </c>
      <c r="F126" s="39" t="s">
        <v>161</v>
      </c>
      <c r="G126" s="39" t="s">
        <v>10</v>
      </c>
      <c r="H126" s="80">
        <f t="shared" si="12"/>
        <v>1</v>
      </c>
      <c r="I126" s="80">
        <f t="shared" si="12"/>
        <v>0</v>
      </c>
    </row>
    <row r="127" spans="1:9" ht="24.75" customHeight="1">
      <c r="A127" s="38" t="s">
        <v>339</v>
      </c>
      <c r="B127" s="56"/>
      <c r="C127" s="39" t="s">
        <v>43</v>
      </c>
      <c r="D127" s="39" t="s">
        <v>50</v>
      </c>
      <c r="E127" s="39" t="s">
        <v>445</v>
      </c>
      <c r="F127" s="39" t="s">
        <v>7</v>
      </c>
      <c r="G127" s="39" t="s">
        <v>10</v>
      </c>
      <c r="H127" s="80">
        <v>1</v>
      </c>
      <c r="I127" s="80">
        <v>0</v>
      </c>
    </row>
    <row r="128" spans="1:9" ht="24.75" customHeight="1">
      <c r="A128" s="161" t="s">
        <v>134</v>
      </c>
      <c r="B128" s="56"/>
      <c r="C128" s="166" t="s">
        <v>51</v>
      </c>
      <c r="D128" s="166" t="s">
        <v>69</v>
      </c>
      <c r="E128" s="166"/>
      <c r="F128" s="166"/>
      <c r="G128" s="166"/>
      <c r="H128" s="167">
        <f>H129+H139</f>
        <v>1403.1</v>
      </c>
      <c r="I128" s="167">
        <f>I129+I139</f>
        <v>1159</v>
      </c>
    </row>
    <row r="129" spans="1:9" ht="21.75" customHeight="1">
      <c r="A129" s="38" t="s">
        <v>136</v>
      </c>
      <c r="B129" s="56"/>
      <c r="C129" s="39" t="s">
        <v>51</v>
      </c>
      <c r="D129" s="39" t="s">
        <v>42</v>
      </c>
      <c r="E129" s="39"/>
      <c r="F129" s="39"/>
      <c r="G129" s="39"/>
      <c r="H129" s="80">
        <f>H130</f>
        <v>284.5</v>
      </c>
      <c r="I129" s="80">
        <f>I130</f>
        <v>284.5</v>
      </c>
    </row>
    <row r="130" spans="1:9" ht="28.5" customHeight="1">
      <c r="A130" s="38" t="s">
        <v>353</v>
      </c>
      <c r="B130" s="61"/>
      <c r="C130" s="39" t="s">
        <v>51</v>
      </c>
      <c r="D130" s="39" t="s">
        <v>42</v>
      </c>
      <c r="E130" s="45">
        <v>6840000000</v>
      </c>
      <c r="F130" s="39"/>
      <c r="G130" s="39"/>
      <c r="H130" s="80">
        <f>H131+H136</f>
        <v>284.5</v>
      </c>
      <c r="I130" s="80">
        <f>I131+I136</f>
        <v>284.5</v>
      </c>
    </row>
    <row r="131" spans="1:9" ht="21.75" customHeight="1">
      <c r="A131" s="44" t="s">
        <v>354</v>
      </c>
      <c r="B131" s="46"/>
      <c r="C131" s="212" t="s">
        <v>51</v>
      </c>
      <c r="D131" s="212" t="s">
        <v>42</v>
      </c>
      <c r="E131" s="39" t="s">
        <v>28</v>
      </c>
      <c r="F131" s="212"/>
      <c r="G131" s="212"/>
      <c r="H131" s="81">
        <f>H132</f>
        <v>271.9</v>
      </c>
      <c r="I131" s="81">
        <f>I132</f>
        <v>271.9</v>
      </c>
    </row>
    <row r="132" spans="1:9" ht="21.75" customHeight="1">
      <c r="A132" s="38" t="s">
        <v>158</v>
      </c>
      <c r="B132" s="56"/>
      <c r="C132" s="39" t="s">
        <v>51</v>
      </c>
      <c r="D132" s="39" t="s">
        <v>42</v>
      </c>
      <c r="E132" s="39" t="s">
        <v>28</v>
      </c>
      <c r="F132" s="39" t="s">
        <v>159</v>
      </c>
      <c r="G132" s="39"/>
      <c r="H132" s="80">
        <f>SUM(H133)</f>
        <v>271.9</v>
      </c>
      <c r="I132" s="80">
        <f>SUM(I133)</f>
        <v>271.9</v>
      </c>
    </row>
    <row r="133" spans="1:9" ht="25.5" customHeight="1">
      <c r="A133" s="38" t="s">
        <v>160</v>
      </c>
      <c r="B133" s="56"/>
      <c r="C133" s="39" t="s">
        <v>51</v>
      </c>
      <c r="D133" s="39" t="s">
        <v>42</v>
      </c>
      <c r="E133" s="39" t="s">
        <v>28</v>
      </c>
      <c r="F133" s="39" t="s">
        <v>161</v>
      </c>
      <c r="G133" s="39"/>
      <c r="H133" s="80">
        <f>H134+H135</f>
        <v>271.9</v>
      </c>
      <c r="I133" s="80">
        <f>I134+I135</f>
        <v>271.9</v>
      </c>
    </row>
    <row r="134" spans="1:9" ht="22.5" customHeight="1">
      <c r="A134" s="38" t="s">
        <v>339</v>
      </c>
      <c r="B134" s="56"/>
      <c r="C134" s="39" t="s">
        <v>51</v>
      </c>
      <c r="D134" s="39" t="s">
        <v>42</v>
      </c>
      <c r="E134" s="39" t="s">
        <v>28</v>
      </c>
      <c r="F134" s="39" t="s">
        <v>7</v>
      </c>
      <c r="G134" s="39" t="s">
        <v>8</v>
      </c>
      <c r="H134" s="80">
        <v>41.5</v>
      </c>
      <c r="I134" s="80">
        <v>41.5</v>
      </c>
    </row>
    <row r="135" spans="1:9" ht="22.5" customHeight="1">
      <c r="A135" s="38" t="s">
        <v>438</v>
      </c>
      <c r="B135" s="56"/>
      <c r="C135" s="39" t="s">
        <v>51</v>
      </c>
      <c r="D135" s="39" t="s">
        <v>42</v>
      </c>
      <c r="E135" s="39" t="s">
        <v>28</v>
      </c>
      <c r="F135" s="39" t="s">
        <v>439</v>
      </c>
      <c r="G135" s="39"/>
      <c r="H135" s="80">
        <v>230.4</v>
      </c>
      <c r="I135" s="80">
        <v>230.4</v>
      </c>
    </row>
    <row r="136" spans="1:9" ht="23.25" customHeight="1">
      <c r="A136" s="38" t="s">
        <v>158</v>
      </c>
      <c r="B136" s="56"/>
      <c r="C136" s="39" t="s">
        <v>51</v>
      </c>
      <c r="D136" s="39" t="s">
        <v>42</v>
      </c>
      <c r="E136" s="39" t="s">
        <v>29</v>
      </c>
      <c r="F136" s="39" t="s">
        <v>159</v>
      </c>
      <c r="G136" s="39" t="s">
        <v>10</v>
      </c>
      <c r="H136" s="80">
        <f>H137</f>
        <v>12.6</v>
      </c>
      <c r="I136" s="80">
        <f>I137</f>
        <v>12.6</v>
      </c>
    </row>
    <row r="137" spans="1:9" ht="23.25" customHeight="1">
      <c r="A137" s="38" t="s">
        <v>160</v>
      </c>
      <c r="B137" s="56"/>
      <c r="C137" s="39" t="s">
        <v>51</v>
      </c>
      <c r="D137" s="39" t="s">
        <v>42</v>
      </c>
      <c r="E137" s="39" t="s">
        <v>29</v>
      </c>
      <c r="F137" s="39" t="s">
        <v>161</v>
      </c>
      <c r="G137" s="39"/>
      <c r="H137" s="80">
        <f>H138</f>
        <v>12.6</v>
      </c>
      <c r="I137" s="80">
        <f>I138</f>
        <v>12.6</v>
      </c>
    </row>
    <row r="138" spans="1:9" ht="22.5" customHeight="1">
      <c r="A138" s="38" t="s">
        <v>339</v>
      </c>
      <c r="B138" s="56"/>
      <c r="C138" s="39" t="s">
        <v>51</v>
      </c>
      <c r="D138" s="39" t="s">
        <v>42</v>
      </c>
      <c r="E138" s="39" t="s">
        <v>29</v>
      </c>
      <c r="F138" s="39" t="s">
        <v>7</v>
      </c>
      <c r="G138" s="39" t="s">
        <v>9</v>
      </c>
      <c r="H138" s="80">
        <v>12.6</v>
      </c>
      <c r="I138" s="80">
        <v>12.6</v>
      </c>
    </row>
    <row r="139" spans="1:9" ht="21.75" customHeight="1">
      <c r="A139" s="58" t="s">
        <v>142</v>
      </c>
      <c r="B139" s="56"/>
      <c r="C139" s="39" t="s">
        <v>51</v>
      </c>
      <c r="D139" s="39" t="s">
        <v>47</v>
      </c>
      <c r="E139" s="39"/>
      <c r="F139" s="39"/>
      <c r="G139" s="39"/>
      <c r="H139" s="80">
        <f>H140</f>
        <v>1118.6</v>
      </c>
      <c r="I139" s="80">
        <f>I140</f>
        <v>874.5</v>
      </c>
    </row>
    <row r="140" spans="1:9" ht="30" customHeight="1">
      <c r="A140" s="38" t="s">
        <v>356</v>
      </c>
      <c r="B140" s="56"/>
      <c r="C140" s="39" t="s">
        <v>51</v>
      </c>
      <c r="D140" s="39" t="s">
        <v>47</v>
      </c>
      <c r="E140" s="39" t="s">
        <v>355</v>
      </c>
      <c r="F140" s="39"/>
      <c r="G140" s="39"/>
      <c r="H140" s="80">
        <f>H141+H146</f>
        <v>1118.6</v>
      </c>
      <c r="I140" s="80">
        <f>I141+I146</f>
        <v>874.5</v>
      </c>
    </row>
    <row r="141" spans="1:9" ht="21.75" customHeight="1">
      <c r="A141" s="38" t="s">
        <v>357</v>
      </c>
      <c r="B141" s="56"/>
      <c r="C141" s="39" t="s">
        <v>51</v>
      </c>
      <c r="D141" s="39" t="s">
        <v>47</v>
      </c>
      <c r="E141" s="39" t="s">
        <v>30</v>
      </c>
      <c r="F141" s="39"/>
      <c r="G141" s="39"/>
      <c r="H141" s="80">
        <f>SUM(H142)</f>
        <v>1018.6</v>
      </c>
      <c r="I141" s="80">
        <f>SUM(I142)</f>
        <v>874.5</v>
      </c>
    </row>
    <row r="142" spans="1:9" ht="21.75" customHeight="1">
      <c r="A142" s="38" t="s">
        <v>158</v>
      </c>
      <c r="B142" s="56"/>
      <c r="C142" s="39" t="s">
        <v>51</v>
      </c>
      <c r="D142" s="39" t="s">
        <v>47</v>
      </c>
      <c r="E142" s="39" t="s">
        <v>30</v>
      </c>
      <c r="F142" s="39" t="s">
        <v>159</v>
      </c>
      <c r="G142" s="39"/>
      <c r="H142" s="80">
        <f>SUM(H143)</f>
        <v>1018.6</v>
      </c>
      <c r="I142" s="80">
        <f>SUM(I143)</f>
        <v>874.5</v>
      </c>
    </row>
    <row r="143" spans="1:9" ht="25.5" customHeight="1">
      <c r="A143" s="38" t="s">
        <v>160</v>
      </c>
      <c r="B143" s="56"/>
      <c r="C143" s="39" t="s">
        <v>51</v>
      </c>
      <c r="D143" s="39" t="s">
        <v>47</v>
      </c>
      <c r="E143" s="39" t="s">
        <v>30</v>
      </c>
      <c r="F143" s="39" t="s">
        <v>161</v>
      </c>
      <c r="G143" s="39"/>
      <c r="H143" s="80">
        <f>H144</f>
        <v>1018.6</v>
      </c>
      <c r="I143" s="80">
        <f>I144</f>
        <v>874.5</v>
      </c>
    </row>
    <row r="144" spans="1:9" ht="21.75" customHeight="1">
      <c r="A144" s="38" t="s">
        <v>339</v>
      </c>
      <c r="B144" s="56"/>
      <c r="C144" s="39" t="s">
        <v>51</v>
      </c>
      <c r="D144" s="39" t="s">
        <v>47</v>
      </c>
      <c r="E144" s="39" t="s">
        <v>30</v>
      </c>
      <c r="F144" s="39" t="s">
        <v>7</v>
      </c>
      <c r="G144" s="39"/>
      <c r="H144" s="80">
        <v>1018.6</v>
      </c>
      <c r="I144" s="80">
        <v>874.5</v>
      </c>
    </row>
    <row r="145" spans="1:9" ht="38.25" customHeight="1">
      <c r="A145" s="60" t="s">
        <v>392</v>
      </c>
      <c r="B145" s="56"/>
      <c r="C145" s="39" t="s">
        <v>51</v>
      </c>
      <c r="D145" s="39" t="s">
        <v>47</v>
      </c>
      <c r="E145" s="39" t="s">
        <v>270</v>
      </c>
      <c r="F145" s="39"/>
      <c r="G145" s="39"/>
      <c r="H145" s="80">
        <f aca="true" t="shared" si="13" ref="H145:I147">H146</f>
        <v>100</v>
      </c>
      <c r="I145" s="80">
        <f t="shared" si="13"/>
        <v>0</v>
      </c>
    </row>
    <row r="146" spans="1:9" ht="27.75" customHeight="1">
      <c r="A146" s="38" t="s">
        <v>158</v>
      </c>
      <c r="B146" s="56"/>
      <c r="C146" s="39" t="s">
        <v>51</v>
      </c>
      <c r="D146" s="39" t="s">
        <v>47</v>
      </c>
      <c r="E146" s="39" t="s">
        <v>270</v>
      </c>
      <c r="F146" s="39" t="s">
        <v>159</v>
      </c>
      <c r="G146" s="39"/>
      <c r="H146" s="80">
        <f t="shared" si="13"/>
        <v>100</v>
      </c>
      <c r="I146" s="80">
        <f t="shared" si="13"/>
        <v>0</v>
      </c>
    </row>
    <row r="147" spans="1:9" ht="27.75" customHeight="1">
      <c r="A147" s="38" t="s">
        <v>160</v>
      </c>
      <c r="B147" s="56"/>
      <c r="C147" s="39" t="s">
        <v>51</v>
      </c>
      <c r="D147" s="39" t="s">
        <v>47</v>
      </c>
      <c r="E147" s="39" t="s">
        <v>270</v>
      </c>
      <c r="F147" s="39" t="s">
        <v>161</v>
      </c>
      <c r="G147" s="39" t="s">
        <v>10</v>
      </c>
      <c r="H147" s="80">
        <f t="shared" si="13"/>
        <v>100</v>
      </c>
      <c r="I147" s="80">
        <f t="shared" si="13"/>
        <v>0</v>
      </c>
    </row>
    <row r="148" spans="1:9" ht="21.75" customHeight="1">
      <c r="A148" s="38" t="s">
        <v>339</v>
      </c>
      <c r="B148" s="56"/>
      <c r="C148" s="39" t="s">
        <v>51</v>
      </c>
      <c r="D148" s="39" t="s">
        <v>47</v>
      </c>
      <c r="E148" s="39" t="s">
        <v>270</v>
      </c>
      <c r="F148" s="39" t="s">
        <v>7</v>
      </c>
      <c r="G148" s="39" t="s">
        <v>10</v>
      </c>
      <c r="H148" s="80">
        <v>100</v>
      </c>
      <c r="I148" s="80">
        <v>0</v>
      </c>
    </row>
    <row r="149" spans="1:9" ht="21.75" customHeight="1">
      <c r="A149" s="161" t="s">
        <v>179</v>
      </c>
      <c r="B149" s="176"/>
      <c r="C149" s="166" t="s">
        <v>52</v>
      </c>
      <c r="D149" s="166" t="s">
        <v>69</v>
      </c>
      <c r="E149" s="166"/>
      <c r="F149" s="166"/>
      <c r="G149" s="166"/>
      <c r="H149" s="167">
        <f>H151</f>
        <v>50</v>
      </c>
      <c r="I149" s="167">
        <f>I151</f>
        <v>50</v>
      </c>
    </row>
    <row r="150" spans="1:9" ht="21.75" customHeight="1">
      <c r="A150" s="38" t="s">
        <v>180</v>
      </c>
      <c r="B150" s="59"/>
      <c r="C150" s="39" t="s">
        <v>52</v>
      </c>
      <c r="D150" s="39" t="s">
        <v>41</v>
      </c>
      <c r="E150" s="39"/>
      <c r="F150" s="39"/>
      <c r="G150" s="39"/>
      <c r="H150" s="80">
        <f>H151</f>
        <v>50</v>
      </c>
      <c r="I150" s="80">
        <f>I151</f>
        <v>50</v>
      </c>
    </row>
    <row r="151" spans="1:9" ht="27" customHeight="1">
      <c r="A151" s="38" t="s">
        <v>358</v>
      </c>
      <c r="B151" s="59"/>
      <c r="C151" s="39" t="s">
        <v>52</v>
      </c>
      <c r="D151" s="39" t="s">
        <v>41</v>
      </c>
      <c r="E151" s="39" t="s">
        <v>181</v>
      </c>
      <c r="F151" s="39"/>
      <c r="G151" s="39"/>
      <c r="H151" s="80">
        <f>H152</f>
        <v>50</v>
      </c>
      <c r="I151" s="80">
        <f>I152</f>
        <v>50</v>
      </c>
    </row>
    <row r="152" spans="1:9" ht="21.75" customHeight="1">
      <c r="A152" s="38" t="s">
        <v>158</v>
      </c>
      <c r="B152" s="56"/>
      <c r="C152" s="39" t="s">
        <v>52</v>
      </c>
      <c r="D152" s="39" t="s">
        <v>41</v>
      </c>
      <c r="E152" s="39" t="s">
        <v>31</v>
      </c>
      <c r="F152" s="39" t="s">
        <v>159</v>
      </c>
      <c r="G152" s="39"/>
      <c r="H152" s="80">
        <f>H154</f>
        <v>50</v>
      </c>
      <c r="I152" s="80">
        <f>I154</f>
        <v>50</v>
      </c>
    </row>
    <row r="153" spans="1:10" ht="21.75" customHeight="1">
      <c r="A153" s="38" t="s">
        <v>160</v>
      </c>
      <c r="B153" s="56"/>
      <c r="C153" s="39" t="s">
        <v>52</v>
      </c>
      <c r="D153" s="39" t="s">
        <v>41</v>
      </c>
      <c r="E153" s="39" t="s">
        <v>31</v>
      </c>
      <c r="F153" s="39" t="s">
        <v>161</v>
      </c>
      <c r="G153" s="39"/>
      <c r="H153" s="80">
        <f>H154</f>
        <v>50</v>
      </c>
      <c r="I153" s="80">
        <f>I154</f>
        <v>50</v>
      </c>
      <c r="J153" s="47"/>
    </row>
    <row r="154" spans="1:9" ht="28.5" customHeight="1">
      <c r="A154" s="38" t="s">
        <v>339</v>
      </c>
      <c r="B154" s="56"/>
      <c r="C154" s="39" t="s">
        <v>52</v>
      </c>
      <c r="D154" s="39" t="s">
        <v>41</v>
      </c>
      <c r="E154" s="39" t="s">
        <v>31</v>
      </c>
      <c r="F154" s="39" t="s">
        <v>7</v>
      </c>
      <c r="G154" s="39"/>
      <c r="H154" s="80">
        <v>50</v>
      </c>
      <c r="I154" s="80">
        <v>50</v>
      </c>
    </row>
    <row r="155" spans="1:9" ht="26.25" customHeight="1">
      <c r="A155" s="161" t="s">
        <v>135</v>
      </c>
      <c r="B155" s="165"/>
      <c r="C155" s="166" t="s">
        <v>49</v>
      </c>
      <c r="D155" s="166" t="s">
        <v>69</v>
      </c>
      <c r="E155" s="166"/>
      <c r="F155" s="166"/>
      <c r="G155" s="166"/>
      <c r="H155" s="167">
        <f aca="true" t="shared" si="14" ref="H155:I159">H156</f>
        <v>452.8</v>
      </c>
      <c r="I155" s="167">
        <f t="shared" si="14"/>
        <v>470.9</v>
      </c>
    </row>
    <row r="156" spans="1:9" ht="18.75" customHeight="1">
      <c r="A156" s="38" t="s">
        <v>32</v>
      </c>
      <c r="B156" s="56"/>
      <c r="C156" s="39" t="s">
        <v>49</v>
      </c>
      <c r="D156" s="39" t="s">
        <v>41</v>
      </c>
      <c r="E156" s="39"/>
      <c r="F156" s="39"/>
      <c r="G156" s="39"/>
      <c r="H156" s="80">
        <f t="shared" si="14"/>
        <v>452.8</v>
      </c>
      <c r="I156" s="80">
        <f t="shared" si="14"/>
        <v>470.9</v>
      </c>
    </row>
    <row r="157" spans="1:9" ht="34.5" customHeight="1">
      <c r="A157" s="38" t="s">
        <v>359</v>
      </c>
      <c r="B157" s="56"/>
      <c r="C157" s="39" t="s">
        <v>49</v>
      </c>
      <c r="D157" s="39" t="s">
        <v>41</v>
      </c>
      <c r="E157" s="39" t="s">
        <v>182</v>
      </c>
      <c r="F157" s="39"/>
      <c r="G157" s="39"/>
      <c r="H157" s="80">
        <f t="shared" si="14"/>
        <v>452.8</v>
      </c>
      <c r="I157" s="80">
        <f t="shared" si="14"/>
        <v>470.9</v>
      </c>
    </row>
    <row r="158" spans="1:9" ht="26.25" customHeight="1">
      <c r="A158" s="38" t="s">
        <v>183</v>
      </c>
      <c r="B158" s="56"/>
      <c r="C158" s="39" t="s">
        <v>49</v>
      </c>
      <c r="D158" s="39" t="s">
        <v>41</v>
      </c>
      <c r="E158" s="39" t="s">
        <v>33</v>
      </c>
      <c r="F158" s="39"/>
      <c r="G158" s="39"/>
      <c r="H158" s="80">
        <f t="shared" si="14"/>
        <v>452.8</v>
      </c>
      <c r="I158" s="80">
        <f t="shared" si="14"/>
        <v>470.9</v>
      </c>
    </row>
    <row r="159" spans="1:9" ht="20.25" customHeight="1">
      <c r="A159" s="38" t="s">
        <v>185</v>
      </c>
      <c r="B159" s="56"/>
      <c r="C159" s="39" t="s">
        <v>49</v>
      </c>
      <c r="D159" s="39" t="s">
        <v>41</v>
      </c>
      <c r="E159" s="39" t="s">
        <v>33</v>
      </c>
      <c r="F159" s="39" t="s">
        <v>184</v>
      </c>
      <c r="G159" s="39"/>
      <c r="H159" s="80">
        <f t="shared" si="14"/>
        <v>452.8</v>
      </c>
      <c r="I159" s="80">
        <f t="shared" si="14"/>
        <v>470.9</v>
      </c>
    </row>
    <row r="160" spans="1:9" ht="27" customHeight="1">
      <c r="A160" s="43" t="s">
        <v>361</v>
      </c>
      <c r="B160" s="56"/>
      <c r="C160" s="39" t="s">
        <v>49</v>
      </c>
      <c r="D160" s="39" t="s">
        <v>41</v>
      </c>
      <c r="E160" s="39" t="s">
        <v>33</v>
      </c>
      <c r="F160" s="39" t="s">
        <v>360</v>
      </c>
      <c r="G160" s="39"/>
      <c r="H160" s="80">
        <v>452.8</v>
      </c>
      <c r="I160" s="80">
        <v>470.9</v>
      </c>
    </row>
    <row r="161" spans="1:9" ht="21.75" customHeight="1">
      <c r="A161" s="161" t="s">
        <v>186</v>
      </c>
      <c r="B161" s="165"/>
      <c r="C161" s="166" t="s">
        <v>45</v>
      </c>
      <c r="D161" s="166" t="s">
        <v>69</v>
      </c>
      <c r="E161" s="166"/>
      <c r="F161" s="166"/>
      <c r="G161" s="166"/>
      <c r="H161" s="167">
        <f aca="true" t="shared" si="15" ref="H161:I165">SUM(H162)</f>
        <v>114.6</v>
      </c>
      <c r="I161" s="167">
        <f t="shared" si="15"/>
        <v>114.6</v>
      </c>
    </row>
    <row r="162" spans="1:9" ht="21.75" customHeight="1">
      <c r="A162" s="38" t="s">
        <v>34</v>
      </c>
      <c r="B162" s="56"/>
      <c r="C162" s="39" t="s">
        <v>45</v>
      </c>
      <c r="D162" s="39" t="s">
        <v>42</v>
      </c>
      <c r="E162" s="39"/>
      <c r="F162" s="39"/>
      <c r="G162" s="39"/>
      <c r="H162" s="80">
        <f t="shared" si="15"/>
        <v>114.6</v>
      </c>
      <c r="I162" s="80">
        <f t="shared" si="15"/>
        <v>114.6</v>
      </c>
    </row>
    <row r="163" spans="1:9" ht="23.25" customHeight="1">
      <c r="A163" s="38" t="s">
        <v>362</v>
      </c>
      <c r="B163" s="56"/>
      <c r="C163" s="39" t="s">
        <v>45</v>
      </c>
      <c r="D163" s="39" t="s">
        <v>42</v>
      </c>
      <c r="E163" s="39" t="s">
        <v>187</v>
      </c>
      <c r="F163" s="39"/>
      <c r="G163" s="39"/>
      <c r="H163" s="80">
        <f t="shared" si="15"/>
        <v>114.6</v>
      </c>
      <c r="I163" s="80">
        <f t="shared" si="15"/>
        <v>114.6</v>
      </c>
    </row>
    <row r="164" spans="1:9" ht="18" customHeight="1">
      <c r="A164" s="38" t="s">
        <v>363</v>
      </c>
      <c r="B164" s="56"/>
      <c r="C164" s="39" t="s">
        <v>45</v>
      </c>
      <c r="D164" s="39" t="s">
        <v>42</v>
      </c>
      <c r="E164" s="39" t="s">
        <v>35</v>
      </c>
      <c r="F164" s="39"/>
      <c r="G164" s="39"/>
      <c r="H164" s="80">
        <f t="shared" si="15"/>
        <v>114.6</v>
      </c>
      <c r="I164" s="80">
        <f t="shared" si="15"/>
        <v>114.6</v>
      </c>
    </row>
    <row r="165" spans="1:9" ht="21.75" customHeight="1">
      <c r="A165" s="38" t="s">
        <v>158</v>
      </c>
      <c r="B165" s="56"/>
      <c r="C165" s="39" t="s">
        <v>45</v>
      </c>
      <c r="D165" s="39" t="s">
        <v>42</v>
      </c>
      <c r="E165" s="39" t="s">
        <v>35</v>
      </c>
      <c r="F165" s="39" t="s">
        <v>159</v>
      </c>
      <c r="G165" s="39"/>
      <c r="H165" s="80">
        <f t="shared" si="15"/>
        <v>114.6</v>
      </c>
      <c r="I165" s="80">
        <f t="shared" si="15"/>
        <v>114.6</v>
      </c>
    </row>
    <row r="166" spans="1:9" ht="21.75" customHeight="1">
      <c r="A166" s="38" t="s">
        <v>160</v>
      </c>
      <c r="B166" s="56"/>
      <c r="C166" s="39" t="s">
        <v>45</v>
      </c>
      <c r="D166" s="39" t="s">
        <v>42</v>
      </c>
      <c r="E166" s="39" t="s">
        <v>35</v>
      </c>
      <c r="F166" s="39" t="s">
        <v>161</v>
      </c>
      <c r="G166" s="39"/>
      <c r="H166" s="80">
        <f>H167</f>
        <v>114.6</v>
      </c>
      <c r="I166" s="80">
        <f>I167</f>
        <v>114.6</v>
      </c>
    </row>
    <row r="167" spans="1:9" ht="24" customHeight="1">
      <c r="A167" s="38" t="s">
        <v>339</v>
      </c>
      <c r="B167" s="57"/>
      <c r="C167" s="39" t="s">
        <v>45</v>
      </c>
      <c r="D167" s="39" t="s">
        <v>42</v>
      </c>
      <c r="E167" s="39" t="s">
        <v>35</v>
      </c>
      <c r="F167" s="39" t="s">
        <v>7</v>
      </c>
      <c r="G167" s="39" t="s">
        <v>10</v>
      </c>
      <c r="H167" s="80">
        <v>114.6</v>
      </c>
      <c r="I167" s="80">
        <v>114.6</v>
      </c>
    </row>
    <row r="168" spans="1:9" ht="29.25" customHeight="1">
      <c r="A168" s="161" t="s">
        <v>364</v>
      </c>
      <c r="B168" s="165"/>
      <c r="C168" s="166" t="s">
        <v>46</v>
      </c>
      <c r="D168" s="166" t="s">
        <v>69</v>
      </c>
      <c r="E168" s="166"/>
      <c r="F168" s="166"/>
      <c r="G168" s="166"/>
      <c r="H168" s="167">
        <f aca="true" t="shared" si="16" ref="H168:I171">H169</f>
        <v>0</v>
      </c>
      <c r="I168" s="167">
        <f t="shared" si="16"/>
        <v>0</v>
      </c>
    </row>
    <row r="169" spans="1:9" ht="24.75" customHeight="1">
      <c r="A169" s="38" t="s">
        <v>38</v>
      </c>
      <c r="B169" s="56"/>
      <c r="C169" s="39" t="s">
        <v>46</v>
      </c>
      <c r="D169" s="39" t="s">
        <v>41</v>
      </c>
      <c r="E169" s="45">
        <v>7100000000</v>
      </c>
      <c r="F169" s="39"/>
      <c r="G169" s="39"/>
      <c r="H169" s="80">
        <f t="shared" si="16"/>
        <v>0</v>
      </c>
      <c r="I169" s="80">
        <f t="shared" si="16"/>
        <v>0</v>
      </c>
    </row>
    <row r="170" spans="1:9" ht="21.75" customHeight="1">
      <c r="A170" s="38" t="s">
        <v>365</v>
      </c>
      <c r="B170" s="56"/>
      <c r="C170" s="39" t="s">
        <v>46</v>
      </c>
      <c r="D170" s="39" t="s">
        <v>41</v>
      </c>
      <c r="E170" s="45">
        <v>7110020010</v>
      </c>
      <c r="F170" s="39"/>
      <c r="G170" s="39"/>
      <c r="H170" s="80">
        <f t="shared" si="16"/>
        <v>0</v>
      </c>
      <c r="I170" s="80">
        <f t="shared" si="16"/>
        <v>0</v>
      </c>
    </row>
    <row r="171" spans="1:9" ht="21.75" customHeight="1">
      <c r="A171" s="38" t="s">
        <v>188</v>
      </c>
      <c r="B171" s="56"/>
      <c r="C171" s="39" t="s">
        <v>46</v>
      </c>
      <c r="D171" s="39" t="s">
        <v>41</v>
      </c>
      <c r="E171" s="45">
        <v>7110020010</v>
      </c>
      <c r="F171" s="39" t="s">
        <v>75</v>
      </c>
      <c r="G171" s="39"/>
      <c r="H171" s="80">
        <f t="shared" si="16"/>
        <v>0</v>
      </c>
      <c r="I171" s="80">
        <f t="shared" si="16"/>
        <v>0</v>
      </c>
    </row>
    <row r="172" spans="1:9" ht="19.5" customHeight="1">
      <c r="A172" s="38" t="s">
        <v>366</v>
      </c>
      <c r="B172" s="56"/>
      <c r="C172" s="39" t="s">
        <v>46</v>
      </c>
      <c r="D172" s="39" t="s">
        <v>41</v>
      </c>
      <c r="E172" s="45">
        <v>7110020010</v>
      </c>
      <c r="F172" s="39" t="s">
        <v>36</v>
      </c>
      <c r="G172" s="39"/>
      <c r="H172" s="80">
        <v>0</v>
      </c>
      <c r="I172" s="80">
        <v>0</v>
      </c>
    </row>
    <row r="173" spans="1:9" ht="21.75" customHeight="1">
      <c r="A173" s="161" t="s">
        <v>53</v>
      </c>
      <c r="B173" s="165"/>
      <c r="C173" s="166"/>
      <c r="D173" s="166"/>
      <c r="E173" s="166"/>
      <c r="F173" s="166"/>
      <c r="G173" s="166"/>
      <c r="H173" s="167">
        <f>H10+H86+H93+H106+H128+H155+H149+H161+H168+H85</f>
        <v>9057.6</v>
      </c>
      <c r="I173" s="167">
        <f>I10+I86+I93+I106+I128+I155+I149+I161+I168+I85</f>
        <v>9228</v>
      </c>
    </row>
    <row r="174" spans="1:8" ht="10.5" customHeight="1" hidden="1">
      <c r="A174" s="48"/>
      <c r="B174" s="51"/>
      <c r="C174" s="51"/>
      <c r="D174" s="51"/>
      <c r="E174" s="164"/>
      <c r="F174" s="51"/>
      <c r="H174" s="50"/>
    </row>
    <row r="175" spans="1:8" ht="12">
      <c r="A175" s="49"/>
      <c r="H175" s="50"/>
    </row>
    <row r="176" spans="1:11" s="30" customFormat="1" ht="12">
      <c r="A176" s="182" t="s">
        <v>189</v>
      </c>
      <c r="C176" s="211"/>
      <c r="D176" s="211"/>
      <c r="E176" s="162"/>
      <c r="F176" s="211"/>
      <c r="G176" s="211"/>
      <c r="H176" s="52"/>
      <c r="I176" s="31"/>
      <c r="J176" s="31"/>
      <c r="K176" s="31"/>
    </row>
  </sheetData>
  <sheetProtection/>
  <mergeCells count="12">
    <mergeCell ref="F8:F9"/>
    <mergeCell ref="G8:G9"/>
    <mergeCell ref="A2:I2"/>
    <mergeCell ref="A3:I3"/>
    <mergeCell ref="A4:I4"/>
    <mergeCell ref="A5:I5"/>
    <mergeCell ref="A7:I7"/>
    <mergeCell ref="A8:A9"/>
    <mergeCell ref="B8:B9"/>
    <mergeCell ref="C8:C9"/>
    <mergeCell ref="D8:D9"/>
    <mergeCell ref="E8:E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zoomScalePageLayoutView="0" workbookViewId="0" topLeftCell="A37">
      <selection activeCell="H158" sqref="H158"/>
    </sheetView>
  </sheetViews>
  <sheetFormatPr defaultColWidth="9.140625" defaultRowHeight="15"/>
  <cols>
    <col min="1" max="1" width="52.00390625" style="30" customWidth="1"/>
    <col min="2" max="2" width="7.57421875" style="217" customWidth="1"/>
    <col min="3" max="3" width="7.8515625" style="211" customWidth="1"/>
    <col min="4" max="4" width="8.00390625" style="211" customWidth="1"/>
    <col min="5" max="5" width="10.140625" style="162" customWidth="1"/>
    <col min="6" max="6" width="7.421875" style="211" customWidth="1"/>
    <col min="7" max="7" width="8.421875" style="211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8" ht="15.75" customHeight="1">
      <c r="G1" s="290"/>
      <c r="H1" s="290"/>
    </row>
    <row r="2" spans="1:9" s="33" customFormat="1" ht="14.25" customHeight="1">
      <c r="A2" s="237" t="s">
        <v>271</v>
      </c>
      <c r="B2" s="237"/>
      <c r="C2" s="237"/>
      <c r="D2" s="237"/>
      <c r="E2" s="237"/>
      <c r="F2" s="237"/>
      <c r="G2" s="237"/>
      <c r="H2" s="237"/>
      <c r="I2" s="32"/>
    </row>
    <row r="3" spans="1:9" s="33" customFormat="1" ht="14.25" customHeight="1">
      <c r="A3" s="237" t="s">
        <v>145</v>
      </c>
      <c r="B3" s="237"/>
      <c r="C3" s="237"/>
      <c r="D3" s="237"/>
      <c r="E3" s="237"/>
      <c r="F3" s="237"/>
      <c r="G3" s="237"/>
      <c r="H3" s="237"/>
      <c r="I3" s="32"/>
    </row>
    <row r="4" spans="1:9" s="33" customFormat="1" ht="14.25" customHeight="1">
      <c r="A4" s="237" t="s">
        <v>197</v>
      </c>
      <c r="B4" s="237"/>
      <c r="C4" s="237"/>
      <c r="D4" s="237"/>
      <c r="E4" s="237"/>
      <c r="F4" s="237"/>
      <c r="G4" s="237"/>
      <c r="H4" s="237"/>
      <c r="I4" s="32"/>
    </row>
    <row r="5" spans="1:9" s="33" customFormat="1" ht="15" customHeight="1">
      <c r="A5" s="250" t="s">
        <v>434</v>
      </c>
      <c r="B5" s="250"/>
      <c r="C5" s="250"/>
      <c r="D5" s="250"/>
      <c r="E5" s="250"/>
      <c r="F5" s="250"/>
      <c r="G5" s="250"/>
      <c r="H5" s="250"/>
      <c r="I5" s="32"/>
    </row>
    <row r="6" spans="1:8" ht="18.75" customHeight="1">
      <c r="A6" s="34"/>
      <c r="B6" s="218"/>
      <c r="C6" s="34"/>
      <c r="D6" s="34"/>
      <c r="E6" s="163"/>
      <c r="F6" s="34"/>
      <c r="G6" s="34"/>
      <c r="H6" s="34"/>
    </row>
    <row r="7" spans="1:11" ht="66.75" customHeight="1">
      <c r="A7" s="289" t="s">
        <v>449</v>
      </c>
      <c r="B7" s="289"/>
      <c r="C7" s="289"/>
      <c r="D7" s="289"/>
      <c r="E7" s="289"/>
      <c r="F7" s="289"/>
      <c r="G7" s="289"/>
      <c r="H7" s="289"/>
      <c r="K7" s="33"/>
    </row>
    <row r="8" spans="1:8" s="36" customFormat="1" ht="15" customHeight="1">
      <c r="A8" s="293" t="s">
        <v>146</v>
      </c>
      <c r="B8" s="295" t="s">
        <v>122</v>
      </c>
      <c r="C8" s="297" t="s">
        <v>123</v>
      </c>
      <c r="D8" s="295" t="s">
        <v>124</v>
      </c>
      <c r="E8" s="299" t="s">
        <v>147</v>
      </c>
      <c r="F8" s="299" t="s">
        <v>1</v>
      </c>
      <c r="G8" s="291" t="s">
        <v>2</v>
      </c>
      <c r="H8" s="35" t="s">
        <v>58</v>
      </c>
    </row>
    <row r="9" spans="1:8" s="36" customFormat="1" ht="17.25" customHeight="1">
      <c r="A9" s="294"/>
      <c r="B9" s="296"/>
      <c r="C9" s="298"/>
      <c r="D9" s="296"/>
      <c r="E9" s="300"/>
      <c r="F9" s="300"/>
      <c r="G9" s="292"/>
      <c r="H9" s="37" t="s">
        <v>276</v>
      </c>
    </row>
    <row r="10" spans="1:8" ht="19.5" customHeight="1">
      <c r="A10" s="161" t="s">
        <v>125</v>
      </c>
      <c r="B10" s="64">
        <v>759</v>
      </c>
      <c r="C10" s="166" t="s">
        <v>41</v>
      </c>
      <c r="D10" s="166" t="s">
        <v>69</v>
      </c>
      <c r="E10" s="166"/>
      <c r="F10" s="166"/>
      <c r="G10" s="166"/>
      <c r="H10" s="167">
        <f>H11+H18+H33+H38+H43</f>
        <v>4619.199999999999</v>
      </c>
    </row>
    <row r="11" spans="1:8" ht="33.75" customHeight="1">
      <c r="A11" s="38" t="s">
        <v>148</v>
      </c>
      <c r="B11" s="131">
        <v>759</v>
      </c>
      <c r="C11" s="39" t="s">
        <v>41</v>
      </c>
      <c r="D11" s="39" t="s">
        <v>42</v>
      </c>
      <c r="E11" s="39"/>
      <c r="F11" s="39"/>
      <c r="G11" s="39"/>
      <c r="H11" s="80">
        <f>H12</f>
        <v>981.5999999999999</v>
      </c>
    </row>
    <row r="12" spans="1:10" ht="24.75" customHeight="1">
      <c r="A12" s="38" t="s">
        <v>333</v>
      </c>
      <c r="B12" s="131">
        <v>759</v>
      </c>
      <c r="C12" s="39" t="s">
        <v>41</v>
      </c>
      <c r="D12" s="39" t="s">
        <v>42</v>
      </c>
      <c r="E12" s="41" t="s">
        <v>149</v>
      </c>
      <c r="F12" s="39"/>
      <c r="G12" s="39"/>
      <c r="H12" s="80">
        <f>H13</f>
        <v>981.5999999999999</v>
      </c>
      <c r="J12" s="42"/>
    </row>
    <row r="13" spans="1:8" ht="26.25" customHeight="1">
      <c r="A13" s="38" t="s">
        <v>334</v>
      </c>
      <c r="B13" s="131">
        <v>759</v>
      </c>
      <c r="C13" s="39" t="s">
        <v>41</v>
      </c>
      <c r="D13" s="39" t="s">
        <v>42</v>
      </c>
      <c r="E13" s="41" t="s">
        <v>150</v>
      </c>
      <c r="F13" s="39"/>
      <c r="G13" s="39"/>
      <c r="H13" s="80">
        <f>H14</f>
        <v>981.5999999999999</v>
      </c>
    </row>
    <row r="14" spans="1:8" ht="50.25" customHeight="1">
      <c r="A14" s="38" t="s">
        <v>151</v>
      </c>
      <c r="B14" s="131">
        <v>759</v>
      </c>
      <c r="C14" s="39" t="s">
        <v>41</v>
      </c>
      <c r="D14" s="39" t="s">
        <v>42</v>
      </c>
      <c r="E14" s="41" t="s">
        <v>150</v>
      </c>
      <c r="F14" s="39" t="s">
        <v>152</v>
      </c>
      <c r="G14" s="39"/>
      <c r="H14" s="80">
        <f>SUM(H15)</f>
        <v>981.5999999999999</v>
      </c>
    </row>
    <row r="15" spans="1:8" ht="27.75" customHeight="1">
      <c r="A15" s="38" t="s">
        <v>153</v>
      </c>
      <c r="B15" s="131">
        <v>759</v>
      </c>
      <c r="C15" s="39" t="s">
        <v>41</v>
      </c>
      <c r="D15" s="39" t="s">
        <v>42</v>
      </c>
      <c r="E15" s="41" t="s">
        <v>150</v>
      </c>
      <c r="F15" s="39" t="s">
        <v>154</v>
      </c>
      <c r="G15" s="39"/>
      <c r="H15" s="80">
        <f>H16+H17</f>
        <v>981.5999999999999</v>
      </c>
    </row>
    <row r="16" spans="1:8" ht="18.75" customHeight="1">
      <c r="A16" s="38" t="s">
        <v>335</v>
      </c>
      <c r="B16" s="131">
        <v>759</v>
      </c>
      <c r="C16" s="39" t="s">
        <v>41</v>
      </c>
      <c r="D16" s="39" t="s">
        <v>42</v>
      </c>
      <c r="E16" s="41" t="s">
        <v>150</v>
      </c>
      <c r="F16" s="39" t="s">
        <v>3</v>
      </c>
      <c r="G16" s="39" t="s">
        <v>4</v>
      </c>
      <c r="H16" s="80">
        <v>753.9</v>
      </c>
    </row>
    <row r="17" spans="1:8" ht="39" customHeight="1">
      <c r="A17" s="38" t="s">
        <v>336</v>
      </c>
      <c r="B17" s="131">
        <v>759</v>
      </c>
      <c r="C17" s="39" t="s">
        <v>41</v>
      </c>
      <c r="D17" s="39" t="s">
        <v>42</v>
      </c>
      <c r="E17" s="41" t="s">
        <v>150</v>
      </c>
      <c r="F17" s="39" t="s">
        <v>5</v>
      </c>
      <c r="G17" s="39" t="s">
        <v>6</v>
      </c>
      <c r="H17" s="80">
        <v>227.7</v>
      </c>
    </row>
    <row r="18" spans="1:8" ht="36.75" customHeight="1">
      <c r="A18" s="38" t="s">
        <v>155</v>
      </c>
      <c r="B18" s="131">
        <v>759</v>
      </c>
      <c r="C18" s="39" t="s">
        <v>41</v>
      </c>
      <c r="D18" s="39" t="s">
        <v>43</v>
      </c>
      <c r="E18" s="39"/>
      <c r="F18" s="39"/>
      <c r="G18" s="39"/>
      <c r="H18" s="80">
        <f>H21+H25+H28</f>
        <v>3204.7</v>
      </c>
    </row>
    <row r="19" spans="1:8" ht="23.25" customHeight="1">
      <c r="A19" s="38" t="s">
        <v>337</v>
      </c>
      <c r="B19" s="131">
        <v>759</v>
      </c>
      <c r="C19" s="39" t="s">
        <v>41</v>
      </c>
      <c r="D19" s="39" t="s">
        <v>43</v>
      </c>
      <c r="E19" s="41" t="s">
        <v>156</v>
      </c>
      <c r="F19" s="39"/>
      <c r="G19" s="39"/>
      <c r="H19" s="80">
        <f>H20</f>
        <v>3204.7</v>
      </c>
    </row>
    <row r="20" spans="1:8" ht="25.5" customHeight="1">
      <c r="A20" s="38" t="s">
        <v>338</v>
      </c>
      <c r="B20" s="131">
        <v>759</v>
      </c>
      <c r="C20" s="39" t="s">
        <v>41</v>
      </c>
      <c r="D20" s="39" t="s">
        <v>43</v>
      </c>
      <c r="E20" s="41" t="s">
        <v>157</v>
      </c>
      <c r="F20" s="39"/>
      <c r="G20" s="39"/>
      <c r="H20" s="80">
        <f>SUM(H25+H28+H21)</f>
        <v>3204.7</v>
      </c>
    </row>
    <row r="21" spans="1:8" ht="51" customHeight="1">
      <c r="A21" s="38" t="s">
        <v>151</v>
      </c>
      <c r="B21" s="131">
        <v>759</v>
      </c>
      <c r="C21" s="39" t="s">
        <v>41</v>
      </c>
      <c r="D21" s="39" t="s">
        <v>43</v>
      </c>
      <c r="E21" s="41" t="s">
        <v>157</v>
      </c>
      <c r="F21" s="39" t="s">
        <v>152</v>
      </c>
      <c r="G21" s="39"/>
      <c r="H21" s="80">
        <f>H22</f>
        <v>2914.7</v>
      </c>
    </row>
    <row r="22" spans="1:8" ht="25.5" customHeight="1">
      <c r="A22" s="38" t="s">
        <v>153</v>
      </c>
      <c r="B22" s="131">
        <v>759</v>
      </c>
      <c r="C22" s="39" t="s">
        <v>41</v>
      </c>
      <c r="D22" s="39" t="s">
        <v>43</v>
      </c>
      <c r="E22" s="41" t="s">
        <v>157</v>
      </c>
      <c r="F22" s="39" t="s">
        <v>154</v>
      </c>
      <c r="G22" s="39"/>
      <c r="H22" s="80">
        <f>H23+H24</f>
        <v>2914.7</v>
      </c>
    </row>
    <row r="23" spans="1:8" ht="18" customHeight="1">
      <c r="A23" s="38" t="s">
        <v>335</v>
      </c>
      <c r="B23" s="131">
        <v>759</v>
      </c>
      <c r="C23" s="39" t="s">
        <v>41</v>
      </c>
      <c r="D23" s="39" t="s">
        <v>43</v>
      </c>
      <c r="E23" s="41" t="s">
        <v>157</v>
      </c>
      <c r="F23" s="39" t="s">
        <v>3</v>
      </c>
      <c r="G23" s="39" t="s">
        <v>4</v>
      </c>
      <c r="H23" s="80">
        <v>2238.6</v>
      </c>
    </row>
    <row r="24" spans="1:8" ht="42.75" customHeight="1">
      <c r="A24" s="38" t="s">
        <v>336</v>
      </c>
      <c r="B24" s="131">
        <v>759</v>
      </c>
      <c r="C24" s="39" t="s">
        <v>41</v>
      </c>
      <c r="D24" s="39" t="s">
        <v>43</v>
      </c>
      <c r="E24" s="41" t="s">
        <v>157</v>
      </c>
      <c r="F24" s="39" t="s">
        <v>5</v>
      </c>
      <c r="G24" s="39" t="s">
        <v>6</v>
      </c>
      <c r="H24" s="80">
        <v>676.1</v>
      </c>
    </row>
    <row r="25" spans="1:8" ht="29.25" customHeight="1">
      <c r="A25" s="38" t="s">
        <v>158</v>
      </c>
      <c r="B25" s="131">
        <v>759</v>
      </c>
      <c r="C25" s="39" t="s">
        <v>41</v>
      </c>
      <c r="D25" s="39" t="s">
        <v>43</v>
      </c>
      <c r="E25" s="41" t="s">
        <v>157</v>
      </c>
      <c r="F25" s="39" t="s">
        <v>159</v>
      </c>
      <c r="G25" s="39"/>
      <c r="H25" s="80">
        <f>SUM(H26)</f>
        <v>277.5</v>
      </c>
    </row>
    <row r="26" spans="1:8" ht="26.25" customHeight="1">
      <c r="A26" s="38" t="s">
        <v>160</v>
      </c>
      <c r="B26" s="131">
        <v>759</v>
      </c>
      <c r="C26" s="39" t="s">
        <v>41</v>
      </c>
      <c r="D26" s="39" t="s">
        <v>43</v>
      </c>
      <c r="E26" s="41" t="s">
        <v>157</v>
      </c>
      <c r="F26" s="39" t="s">
        <v>161</v>
      </c>
      <c r="G26" s="39"/>
      <c r="H26" s="80">
        <f>H27</f>
        <v>277.5</v>
      </c>
    </row>
    <row r="27" spans="1:8" ht="18.75" customHeight="1">
      <c r="A27" s="38" t="s">
        <v>339</v>
      </c>
      <c r="B27" s="131">
        <v>759</v>
      </c>
      <c r="C27" s="39" t="s">
        <v>41</v>
      </c>
      <c r="D27" s="39" t="s">
        <v>43</v>
      </c>
      <c r="E27" s="41" t="s">
        <v>157</v>
      </c>
      <c r="F27" s="39" t="s">
        <v>7</v>
      </c>
      <c r="G27" s="39"/>
      <c r="H27" s="80">
        <v>277.5</v>
      </c>
    </row>
    <row r="28" spans="1:8" ht="18.75" customHeight="1">
      <c r="A28" s="38" t="s">
        <v>163</v>
      </c>
      <c r="B28" s="131">
        <v>759</v>
      </c>
      <c r="C28" s="39" t="s">
        <v>41</v>
      </c>
      <c r="D28" s="39" t="s">
        <v>43</v>
      </c>
      <c r="E28" s="41" t="s">
        <v>157</v>
      </c>
      <c r="F28" s="39" t="s">
        <v>85</v>
      </c>
      <c r="G28" s="39"/>
      <c r="H28" s="80">
        <f>H29</f>
        <v>12.499999999999998</v>
      </c>
    </row>
    <row r="29" spans="1:8" ht="18" customHeight="1">
      <c r="A29" s="38" t="s">
        <v>340</v>
      </c>
      <c r="B29" s="131">
        <v>759</v>
      </c>
      <c r="C29" s="39" t="s">
        <v>41</v>
      </c>
      <c r="D29" s="39" t="s">
        <v>43</v>
      </c>
      <c r="E29" s="41" t="s">
        <v>157</v>
      </c>
      <c r="F29" s="39" t="s">
        <v>128</v>
      </c>
      <c r="G29" s="39"/>
      <c r="H29" s="80">
        <f>H30+H31+H32</f>
        <v>12.499999999999998</v>
      </c>
    </row>
    <row r="30" spans="1:8" ht="21" customHeight="1">
      <c r="A30" s="38" t="s">
        <v>127</v>
      </c>
      <c r="B30" s="131">
        <v>759</v>
      </c>
      <c r="C30" s="39" t="s">
        <v>41</v>
      </c>
      <c r="D30" s="39" t="s">
        <v>43</v>
      </c>
      <c r="E30" s="41" t="s">
        <v>157</v>
      </c>
      <c r="F30" s="39" t="s">
        <v>11</v>
      </c>
      <c r="G30" s="39"/>
      <c r="H30" s="80">
        <v>2.3</v>
      </c>
    </row>
    <row r="31" spans="1:8" ht="21" customHeight="1">
      <c r="A31" s="38" t="s">
        <v>341</v>
      </c>
      <c r="B31" s="131">
        <v>759</v>
      </c>
      <c r="C31" s="39" t="s">
        <v>41</v>
      </c>
      <c r="D31" s="39" t="s">
        <v>43</v>
      </c>
      <c r="E31" s="41" t="s">
        <v>157</v>
      </c>
      <c r="F31" s="39" t="s">
        <v>12</v>
      </c>
      <c r="G31" s="39"/>
      <c r="H31" s="80">
        <v>10.1</v>
      </c>
    </row>
    <row r="32" spans="1:8" ht="21" customHeight="1">
      <c r="A32" s="38" t="s">
        <v>342</v>
      </c>
      <c r="B32" s="131">
        <v>759</v>
      </c>
      <c r="C32" s="39" t="s">
        <v>41</v>
      </c>
      <c r="D32" s="39" t="s">
        <v>43</v>
      </c>
      <c r="E32" s="41" t="s">
        <v>157</v>
      </c>
      <c r="F32" s="39" t="s">
        <v>14</v>
      </c>
      <c r="G32" s="39"/>
      <c r="H32" s="80">
        <v>0.1</v>
      </c>
    </row>
    <row r="33" spans="1:8" ht="21.75" customHeight="1">
      <c r="A33" s="38" t="s">
        <v>164</v>
      </c>
      <c r="B33" s="131">
        <v>759</v>
      </c>
      <c r="C33" s="39" t="s">
        <v>41</v>
      </c>
      <c r="D33" s="39" t="s">
        <v>44</v>
      </c>
      <c r="E33" s="39"/>
      <c r="F33" s="39"/>
      <c r="G33" s="39"/>
      <c r="H33" s="80">
        <f>H34</f>
        <v>0</v>
      </c>
    </row>
    <row r="34" spans="1:8" ht="21" customHeight="1">
      <c r="A34" s="38" t="s">
        <v>165</v>
      </c>
      <c r="B34" s="131">
        <v>759</v>
      </c>
      <c r="C34" s="39" t="s">
        <v>41</v>
      </c>
      <c r="D34" s="39" t="s">
        <v>44</v>
      </c>
      <c r="E34" s="39" t="s">
        <v>166</v>
      </c>
      <c r="F34" s="39"/>
      <c r="G34" s="39"/>
      <c r="H34" s="80">
        <f>H35</f>
        <v>0</v>
      </c>
    </row>
    <row r="35" spans="1:8" ht="22.5" customHeight="1">
      <c r="A35" s="38" t="s">
        <v>167</v>
      </c>
      <c r="B35" s="131">
        <v>759</v>
      </c>
      <c r="C35" s="39" t="s">
        <v>41</v>
      </c>
      <c r="D35" s="39" t="s">
        <v>44</v>
      </c>
      <c r="E35" s="39" t="s">
        <v>16</v>
      </c>
      <c r="F35" s="39"/>
      <c r="G35" s="39"/>
      <c r="H35" s="80">
        <f>H36</f>
        <v>0</v>
      </c>
    </row>
    <row r="36" spans="1:8" ht="16.5" customHeight="1">
      <c r="A36" s="38" t="s">
        <v>163</v>
      </c>
      <c r="B36" s="131">
        <v>759</v>
      </c>
      <c r="C36" s="39" t="s">
        <v>41</v>
      </c>
      <c r="D36" s="39" t="s">
        <v>44</v>
      </c>
      <c r="E36" s="39" t="s">
        <v>16</v>
      </c>
      <c r="F36" s="39" t="s">
        <v>85</v>
      </c>
      <c r="G36" s="39"/>
      <c r="H36" s="80">
        <f>H37</f>
        <v>0</v>
      </c>
    </row>
    <row r="37" spans="1:8" ht="16.5" customHeight="1">
      <c r="A37" s="38" t="s">
        <v>130</v>
      </c>
      <c r="B37" s="131">
        <v>759</v>
      </c>
      <c r="C37" s="39" t="s">
        <v>41</v>
      </c>
      <c r="D37" s="39" t="s">
        <v>44</v>
      </c>
      <c r="E37" s="39" t="s">
        <v>16</v>
      </c>
      <c r="F37" s="39" t="s">
        <v>15</v>
      </c>
      <c r="G37" s="39"/>
      <c r="H37" s="80">
        <v>0</v>
      </c>
    </row>
    <row r="38" spans="1:8" ht="17.25" customHeight="1">
      <c r="A38" s="53" t="s">
        <v>168</v>
      </c>
      <c r="B38" s="131">
        <v>759</v>
      </c>
      <c r="C38" s="39" t="s">
        <v>41</v>
      </c>
      <c r="D38" s="39" t="s">
        <v>45</v>
      </c>
      <c r="E38" s="39"/>
      <c r="F38" s="39"/>
      <c r="G38" s="40"/>
      <c r="H38" s="80">
        <f>SUM(H39)</f>
        <v>10</v>
      </c>
    </row>
    <row r="39" spans="1:8" ht="23.25" customHeight="1">
      <c r="A39" s="58" t="s">
        <v>169</v>
      </c>
      <c r="B39" s="131">
        <v>759</v>
      </c>
      <c r="C39" s="39" t="s">
        <v>41</v>
      </c>
      <c r="D39" s="39" t="s">
        <v>45</v>
      </c>
      <c r="E39" s="39" t="s">
        <v>17</v>
      </c>
      <c r="F39" s="39"/>
      <c r="G39" s="40"/>
      <c r="H39" s="80">
        <f>SUM(H40)</f>
        <v>10</v>
      </c>
    </row>
    <row r="40" spans="1:8" ht="17.25" customHeight="1">
      <c r="A40" s="53" t="s">
        <v>170</v>
      </c>
      <c r="B40" s="131">
        <v>759</v>
      </c>
      <c r="C40" s="39" t="s">
        <v>41</v>
      </c>
      <c r="D40" s="39" t="s">
        <v>45</v>
      </c>
      <c r="E40" s="39" t="s">
        <v>17</v>
      </c>
      <c r="F40" s="39"/>
      <c r="G40" s="40"/>
      <c r="H40" s="80">
        <f>SUM(H41)</f>
        <v>10</v>
      </c>
    </row>
    <row r="41" spans="1:8" ht="17.25" customHeight="1">
      <c r="A41" s="53" t="s">
        <v>163</v>
      </c>
      <c r="B41" s="131">
        <v>759</v>
      </c>
      <c r="C41" s="39" t="s">
        <v>41</v>
      </c>
      <c r="D41" s="39" t="s">
        <v>45</v>
      </c>
      <c r="E41" s="39" t="s">
        <v>17</v>
      </c>
      <c r="F41" s="39" t="s">
        <v>85</v>
      </c>
      <c r="G41" s="40"/>
      <c r="H41" s="80">
        <f>SUM(H42)</f>
        <v>10</v>
      </c>
    </row>
    <row r="42" spans="1:8" ht="16.5" customHeight="1">
      <c r="A42" s="53" t="s">
        <v>132</v>
      </c>
      <c r="B42" s="131">
        <v>759</v>
      </c>
      <c r="C42" s="39" t="s">
        <v>41</v>
      </c>
      <c r="D42" s="39" t="s">
        <v>45</v>
      </c>
      <c r="E42" s="39" t="s">
        <v>17</v>
      </c>
      <c r="F42" s="39" t="s">
        <v>18</v>
      </c>
      <c r="G42" s="40"/>
      <c r="H42" s="80">
        <v>10</v>
      </c>
    </row>
    <row r="43" spans="1:8" ht="21.75" customHeight="1">
      <c r="A43" s="38" t="s">
        <v>133</v>
      </c>
      <c r="B43" s="131">
        <v>759</v>
      </c>
      <c r="C43" s="39" t="s">
        <v>41</v>
      </c>
      <c r="D43" s="39" t="s">
        <v>46</v>
      </c>
      <c r="E43" s="39"/>
      <c r="F43" s="39"/>
      <c r="G43" s="39"/>
      <c r="H43" s="80">
        <f>H44+H60+H64+H56+H58</f>
        <v>422.90000000000003</v>
      </c>
    </row>
    <row r="44" spans="1:8" ht="27.75" customHeight="1">
      <c r="A44" s="38" t="s">
        <v>343</v>
      </c>
      <c r="B44" s="131">
        <v>759</v>
      </c>
      <c r="C44" s="39" t="s">
        <v>41</v>
      </c>
      <c r="D44" s="39" t="s">
        <v>46</v>
      </c>
      <c r="E44" s="45">
        <v>6180000000</v>
      </c>
      <c r="F44" s="39"/>
      <c r="G44" s="39"/>
      <c r="H44" s="80">
        <f>H45</f>
        <v>343.8</v>
      </c>
    </row>
    <row r="45" spans="1:8" ht="21.75" customHeight="1">
      <c r="A45" s="38" t="s">
        <v>171</v>
      </c>
      <c r="B45" s="131">
        <v>759</v>
      </c>
      <c r="C45" s="39" t="s">
        <v>41</v>
      </c>
      <c r="D45" s="39" t="s">
        <v>46</v>
      </c>
      <c r="E45" s="45">
        <v>6180090000</v>
      </c>
      <c r="F45" s="39"/>
      <c r="G45" s="39"/>
      <c r="H45" s="80">
        <f>H48+H49+H53</f>
        <v>343.8</v>
      </c>
    </row>
    <row r="46" spans="1:8" ht="24" customHeight="1">
      <c r="A46" s="38" t="s">
        <v>158</v>
      </c>
      <c r="B46" s="131">
        <v>759</v>
      </c>
      <c r="C46" s="39" t="s">
        <v>41</v>
      </c>
      <c r="D46" s="39" t="s">
        <v>46</v>
      </c>
      <c r="E46" s="45">
        <v>6180090010</v>
      </c>
      <c r="F46" s="39" t="s">
        <v>159</v>
      </c>
      <c r="G46" s="39"/>
      <c r="H46" s="80">
        <f>SUM(H47)</f>
        <v>321.8</v>
      </c>
    </row>
    <row r="47" spans="1:8" ht="23.25" customHeight="1">
      <c r="A47" s="38" t="s">
        <v>160</v>
      </c>
      <c r="B47" s="131">
        <v>759</v>
      </c>
      <c r="C47" s="39" t="s">
        <v>41</v>
      </c>
      <c r="D47" s="39" t="s">
        <v>46</v>
      </c>
      <c r="E47" s="45">
        <v>6180090010</v>
      </c>
      <c r="F47" s="39" t="s">
        <v>161</v>
      </c>
      <c r="G47" s="39"/>
      <c r="H47" s="80">
        <f>SUM(H48)</f>
        <v>321.8</v>
      </c>
    </row>
    <row r="48" spans="1:9" ht="22.5" customHeight="1">
      <c r="A48" s="38" t="s">
        <v>339</v>
      </c>
      <c r="B48" s="131">
        <v>759</v>
      </c>
      <c r="C48" s="39" t="s">
        <v>41</v>
      </c>
      <c r="D48" s="39" t="s">
        <v>46</v>
      </c>
      <c r="E48" s="45">
        <v>6180090010</v>
      </c>
      <c r="F48" s="39" t="s">
        <v>7</v>
      </c>
      <c r="G48" s="39"/>
      <c r="H48" s="80">
        <v>321.8</v>
      </c>
      <c r="I48" s="214"/>
    </row>
    <row r="49" spans="1:8" ht="21.75" customHeight="1">
      <c r="A49" s="38" t="s">
        <v>163</v>
      </c>
      <c r="B49" s="131">
        <v>759</v>
      </c>
      <c r="C49" s="39" t="s">
        <v>41</v>
      </c>
      <c r="D49" s="39" t="s">
        <v>46</v>
      </c>
      <c r="E49" s="45">
        <v>6180090010</v>
      </c>
      <c r="F49" s="39" t="s">
        <v>85</v>
      </c>
      <c r="G49" s="39"/>
      <c r="H49" s="80">
        <f>SUM(H50)</f>
        <v>2</v>
      </c>
    </row>
    <row r="50" spans="1:8" ht="21.75" customHeight="1">
      <c r="A50" s="38" t="s">
        <v>340</v>
      </c>
      <c r="B50" s="131">
        <v>759</v>
      </c>
      <c r="C50" s="39" t="s">
        <v>41</v>
      </c>
      <c r="D50" s="39" t="s">
        <v>46</v>
      </c>
      <c r="E50" s="45">
        <v>6180090010</v>
      </c>
      <c r="F50" s="39" t="s">
        <v>128</v>
      </c>
      <c r="G50" s="39"/>
      <c r="H50" s="80">
        <f>H51+H52</f>
        <v>2</v>
      </c>
    </row>
    <row r="51" spans="1:8" ht="21.75" customHeight="1">
      <c r="A51" s="38" t="s">
        <v>127</v>
      </c>
      <c r="B51" s="131">
        <v>759</v>
      </c>
      <c r="C51" s="39" t="s">
        <v>41</v>
      </c>
      <c r="D51" s="39" t="s">
        <v>46</v>
      </c>
      <c r="E51" s="45">
        <v>6180090010</v>
      </c>
      <c r="F51" s="39" t="s">
        <v>11</v>
      </c>
      <c r="G51" s="39"/>
      <c r="H51" s="80">
        <v>1</v>
      </c>
    </row>
    <row r="52" spans="1:8" ht="21.75" customHeight="1">
      <c r="A52" s="38" t="s">
        <v>342</v>
      </c>
      <c r="B52" s="131">
        <v>759</v>
      </c>
      <c r="C52" s="39" t="s">
        <v>41</v>
      </c>
      <c r="D52" s="39" t="s">
        <v>46</v>
      </c>
      <c r="E52" s="45">
        <v>6180090010</v>
      </c>
      <c r="F52" s="39" t="s">
        <v>14</v>
      </c>
      <c r="G52" s="39"/>
      <c r="H52" s="80">
        <v>1</v>
      </c>
    </row>
    <row r="53" spans="1:8" ht="24" customHeight="1">
      <c r="A53" s="38" t="s">
        <v>158</v>
      </c>
      <c r="B53" s="131">
        <v>759</v>
      </c>
      <c r="C53" s="39" t="s">
        <v>41</v>
      </c>
      <c r="D53" s="39" t="s">
        <v>46</v>
      </c>
      <c r="E53" s="45">
        <v>6180090030</v>
      </c>
      <c r="F53" s="39" t="s">
        <v>159</v>
      </c>
      <c r="G53" s="39"/>
      <c r="H53" s="80">
        <f>SUM(H54)</f>
        <v>20</v>
      </c>
    </row>
    <row r="54" spans="1:8" ht="24.75" customHeight="1">
      <c r="A54" s="38" t="s">
        <v>160</v>
      </c>
      <c r="B54" s="131">
        <v>759</v>
      </c>
      <c r="C54" s="39" t="s">
        <v>41</v>
      </c>
      <c r="D54" s="39" t="s">
        <v>46</v>
      </c>
      <c r="E54" s="45">
        <v>6180090030</v>
      </c>
      <c r="F54" s="39" t="s">
        <v>161</v>
      </c>
      <c r="G54" s="39" t="s">
        <v>162</v>
      </c>
      <c r="H54" s="80">
        <f>H55</f>
        <v>20</v>
      </c>
    </row>
    <row r="55" spans="1:8" ht="23.25" customHeight="1">
      <c r="A55" s="38" t="s">
        <v>344</v>
      </c>
      <c r="B55" s="131">
        <v>759</v>
      </c>
      <c r="C55" s="39" t="s">
        <v>41</v>
      </c>
      <c r="D55" s="39" t="s">
        <v>46</v>
      </c>
      <c r="E55" s="45">
        <v>6180090030</v>
      </c>
      <c r="F55" s="39" t="s">
        <v>7</v>
      </c>
      <c r="G55" s="39" t="s">
        <v>162</v>
      </c>
      <c r="H55" s="80">
        <v>20</v>
      </c>
    </row>
    <row r="56" spans="1:8" ht="22.5" customHeight="1">
      <c r="A56" s="38" t="s">
        <v>195</v>
      </c>
      <c r="B56" s="131">
        <v>759</v>
      </c>
      <c r="C56" s="39" t="s">
        <v>41</v>
      </c>
      <c r="D56" s="39" t="s">
        <v>46</v>
      </c>
      <c r="E56" s="45">
        <v>6180000401</v>
      </c>
      <c r="F56" s="39" t="s">
        <v>92</v>
      </c>
      <c r="G56" s="39"/>
      <c r="H56" s="80">
        <f>H57</f>
        <v>40.1</v>
      </c>
    </row>
    <row r="57" spans="1:8" ht="22.5" customHeight="1">
      <c r="A57" s="38" t="s">
        <v>196</v>
      </c>
      <c r="B57" s="131">
        <v>759</v>
      </c>
      <c r="C57" s="39" t="s">
        <v>41</v>
      </c>
      <c r="D57" s="39" t="s">
        <v>46</v>
      </c>
      <c r="E57" s="45">
        <v>6180000401</v>
      </c>
      <c r="F57" s="39" t="s">
        <v>13</v>
      </c>
      <c r="G57" s="39"/>
      <c r="H57" s="80">
        <v>40.1</v>
      </c>
    </row>
    <row r="58" spans="1:8" ht="22.5" customHeight="1">
      <c r="A58" s="38" t="s">
        <v>195</v>
      </c>
      <c r="B58" s="131">
        <v>759</v>
      </c>
      <c r="C58" s="39" t="s">
        <v>41</v>
      </c>
      <c r="D58" s="39" t="s">
        <v>46</v>
      </c>
      <c r="E58" s="45">
        <v>6180000402</v>
      </c>
      <c r="F58" s="39" t="s">
        <v>92</v>
      </c>
      <c r="G58" s="39"/>
      <c r="H58" s="80">
        <f>H59</f>
        <v>0</v>
      </c>
    </row>
    <row r="59" spans="1:8" ht="22.5" customHeight="1">
      <c r="A59" s="38" t="s">
        <v>196</v>
      </c>
      <c r="B59" s="131">
        <v>759</v>
      </c>
      <c r="C59" s="39" t="s">
        <v>41</v>
      </c>
      <c r="D59" s="39" t="s">
        <v>46</v>
      </c>
      <c r="E59" s="45">
        <v>6180000402</v>
      </c>
      <c r="F59" s="39" t="s">
        <v>13</v>
      </c>
      <c r="G59" s="39"/>
      <c r="H59" s="80">
        <v>0</v>
      </c>
    </row>
    <row r="60" spans="1:8" ht="24" customHeight="1">
      <c r="A60" s="38" t="s">
        <v>137</v>
      </c>
      <c r="B60" s="131">
        <v>759</v>
      </c>
      <c r="C60" s="39" t="s">
        <v>41</v>
      </c>
      <c r="D60" s="39" t="s">
        <v>46</v>
      </c>
      <c r="E60" s="39" t="s">
        <v>19</v>
      </c>
      <c r="F60" s="39"/>
      <c r="G60" s="39"/>
      <c r="H60" s="80">
        <f>H63</f>
        <v>33</v>
      </c>
    </row>
    <row r="61" spans="1:8" ht="23.25" customHeight="1">
      <c r="A61" s="38" t="s">
        <v>158</v>
      </c>
      <c r="B61" s="131">
        <v>759</v>
      </c>
      <c r="C61" s="39" t="s">
        <v>41</v>
      </c>
      <c r="D61" s="39" t="s">
        <v>46</v>
      </c>
      <c r="E61" s="39" t="s">
        <v>19</v>
      </c>
      <c r="F61" s="39" t="s">
        <v>159</v>
      </c>
      <c r="G61" s="39"/>
      <c r="H61" s="80">
        <f>SUM(H63)</f>
        <v>33</v>
      </c>
    </row>
    <row r="62" spans="1:8" ht="21.75" customHeight="1">
      <c r="A62" s="38" t="s">
        <v>160</v>
      </c>
      <c r="B62" s="131">
        <v>759</v>
      </c>
      <c r="C62" s="39" t="s">
        <v>41</v>
      </c>
      <c r="D62" s="39" t="s">
        <v>46</v>
      </c>
      <c r="E62" s="39" t="s">
        <v>19</v>
      </c>
      <c r="F62" s="39" t="s">
        <v>161</v>
      </c>
      <c r="G62" s="39"/>
      <c r="H62" s="80">
        <f>SUM(H63)</f>
        <v>33</v>
      </c>
    </row>
    <row r="63" spans="1:8" ht="26.25" customHeight="1">
      <c r="A63" s="38" t="s">
        <v>339</v>
      </c>
      <c r="B63" s="131">
        <v>759</v>
      </c>
      <c r="C63" s="39" t="s">
        <v>41</v>
      </c>
      <c r="D63" s="39" t="s">
        <v>46</v>
      </c>
      <c r="E63" s="39" t="s">
        <v>19</v>
      </c>
      <c r="F63" s="39" t="s">
        <v>7</v>
      </c>
      <c r="G63" s="39"/>
      <c r="H63" s="80">
        <v>33</v>
      </c>
    </row>
    <row r="64" spans="1:8" ht="19.5" customHeight="1">
      <c r="A64" s="38" t="s">
        <v>345</v>
      </c>
      <c r="B64" s="131">
        <v>759</v>
      </c>
      <c r="C64" s="39" t="s">
        <v>41</v>
      </c>
      <c r="D64" s="39" t="s">
        <v>46</v>
      </c>
      <c r="E64" s="39" t="s">
        <v>172</v>
      </c>
      <c r="F64" s="39"/>
      <c r="G64" s="39"/>
      <c r="H64" s="80">
        <f>H65+H69+H73+H77+H81+H85</f>
        <v>6</v>
      </c>
    </row>
    <row r="65" spans="1:8" ht="39" customHeight="1">
      <c r="A65" s="60" t="s">
        <v>451</v>
      </c>
      <c r="B65" s="131">
        <v>759</v>
      </c>
      <c r="C65" s="39" t="s">
        <v>41</v>
      </c>
      <c r="D65" s="39" t="s">
        <v>46</v>
      </c>
      <c r="E65" s="39" t="s">
        <v>440</v>
      </c>
      <c r="F65" s="39"/>
      <c r="G65" s="39"/>
      <c r="H65" s="80">
        <f>H66</f>
        <v>0</v>
      </c>
    </row>
    <row r="66" spans="1:8" ht="24.75" customHeight="1">
      <c r="A66" s="38" t="s">
        <v>158</v>
      </c>
      <c r="B66" s="131">
        <v>759</v>
      </c>
      <c r="C66" s="39" t="s">
        <v>41</v>
      </c>
      <c r="D66" s="39" t="s">
        <v>46</v>
      </c>
      <c r="E66" s="39" t="s">
        <v>440</v>
      </c>
      <c r="F66" s="39" t="s">
        <v>159</v>
      </c>
      <c r="G66" s="39"/>
      <c r="H66" s="80">
        <f>H67</f>
        <v>0</v>
      </c>
    </row>
    <row r="67" spans="1:8" ht="27.75" customHeight="1">
      <c r="A67" s="38" t="s">
        <v>160</v>
      </c>
      <c r="B67" s="131">
        <v>759</v>
      </c>
      <c r="C67" s="39" t="s">
        <v>41</v>
      </c>
      <c r="D67" s="39" t="s">
        <v>46</v>
      </c>
      <c r="E67" s="39" t="s">
        <v>440</v>
      </c>
      <c r="F67" s="39" t="s">
        <v>161</v>
      </c>
      <c r="G67" s="39" t="s">
        <v>10</v>
      </c>
      <c r="H67" s="80">
        <f>H68</f>
        <v>0</v>
      </c>
    </row>
    <row r="68" spans="1:8" ht="27.75" customHeight="1">
      <c r="A68" s="38" t="s">
        <v>339</v>
      </c>
      <c r="B68" s="131">
        <v>759</v>
      </c>
      <c r="C68" s="39" t="s">
        <v>41</v>
      </c>
      <c r="D68" s="39" t="s">
        <v>46</v>
      </c>
      <c r="E68" s="39" t="s">
        <v>440</v>
      </c>
      <c r="F68" s="39" t="s">
        <v>7</v>
      </c>
      <c r="G68" s="39" t="s">
        <v>10</v>
      </c>
      <c r="H68" s="80">
        <v>0</v>
      </c>
    </row>
    <row r="69" spans="1:8" ht="28.5" customHeight="1">
      <c r="A69" s="60" t="s">
        <v>420</v>
      </c>
      <c r="B69" s="131">
        <v>759</v>
      </c>
      <c r="C69" s="39" t="s">
        <v>41</v>
      </c>
      <c r="D69" s="39" t="s">
        <v>46</v>
      </c>
      <c r="E69" s="39" t="s">
        <v>441</v>
      </c>
      <c r="F69" s="39"/>
      <c r="G69" s="39"/>
      <c r="H69" s="80">
        <f>H70</f>
        <v>2</v>
      </c>
    </row>
    <row r="70" spans="1:8" ht="24.75" customHeight="1">
      <c r="A70" s="38" t="s">
        <v>158</v>
      </c>
      <c r="B70" s="131">
        <v>759</v>
      </c>
      <c r="C70" s="39" t="s">
        <v>41</v>
      </c>
      <c r="D70" s="39" t="s">
        <v>46</v>
      </c>
      <c r="E70" s="39" t="s">
        <v>441</v>
      </c>
      <c r="F70" s="39" t="s">
        <v>159</v>
      </c>
      <c r="G70" s="39"/>
      <c r="H70" s="80">
        <f>H71</f>
        <v>2</v>
      </c>
    </row>
    <row r="71" spans="1:8" ht="27.75" customHeight="1">
      <c r="A71" s="38" t="s">
        <v>160</v>
      </c>
      <c r="B71" s="131">
        <v>759</v>
      </c>
      <c r="C71" s="39" t="s">
        <v>41</v>
      </c>
      <c r="D71" s="39" t="s">
        <v>46</v>
      </c>
      <c r="E71" s="39" t="s">
        <v>441</v>
      </c>
      <c r="F71" s="39" t="s">
        <v>161</v>
      </c>
      <c r="G71" s="39" t="s">
        <v>10</v>
      </c>
      <c r="H71" s="80">
        <f>H72</f>
        <v>2</v>
      </c>
    </row>
    <row r="72" spans="1:8" ht="27.75" customHeight="1">
      <c r="A72" s="38" t="s">
        <v>339</v>
      </c>
      <c r="B72" s="131">
        <v>759</v>
      </c>
      <c r="C72" s="39" t="s">
        <v>41</v>
      </c>
      <c r="D72" s="39" t="s">
        <v>46</v>
      </c>
      <c r="E72" s="39" t="s">
        <v>441</v>
      </c>
      <c r="F72" s="39" t="s">
        <v>7</v>
      </c>
      <c r="G72" s="39" t="s">
        <v>10</v>
      </c>
      <c r="H72" s="80">
        <v>2</v>
      </c>
    </row>
    <row r="73" spans="1:8" ht="27.75" customHeight="1">
      <c r="A73" s="60" t="s">
        <v>421</v>
      </c>
      <c r="B73" s="131">
        <v>759</v>
      </c>
      <c r="C73" s="39" t="s">
        <v>41</v>
      </c>
      <c r="D73" s="39" t="s">
        <v>46</v>
      </c>
      <c r="E73" s="39" t="s">
        <v>447</v>
      </c>
      <c r="F73" s="39"/>
      <c r="G73" s="39"/>
      <c r="H73" s="80">
        <f>H74</f>
        <v>0</v>
      </c>
    </row>
    <row r="74" spans="1:8" ht="27.75" customHeight="1">
      <c r="A74" s="38" t="s">
        <v>158</v>
      </c>
      <c r="B74" s="131">
        <v>759</v>
      </c>
      <c r="C74" s="39" t="s">
        <v>41</v>
      </c>
      <c r="D74" s="39" t="s">
        <v>46</v>
      </c>
      <c r="E74" s="39" t="s">
        <v>447</v>
      </c>
      <c r="F74" s="39" t="s">
        <v>159</v>
      </c>
      <c r="G74" s="39"/>
      <c r="H74" s="80">
        <f>H75</f>
        <v>0</v>
      </c>
    </row>
    <row r="75" spans="1:8" ht="27.75" customHeight="1">
      <c r="A75" s="38" t="s">
        <v>160</v>
      </c>
      <c r="B75" s="131">
        <v>759</v>
      </c>
      <c r="C75" s="39" t="s">
        <v>41</v>
      </c>
      <c r="D75" s="39" t="s">
        <v>46</v>
      </c>
      <c r="E75" s="39" t="s">
        <v>447</v>
      </c>
      <c r="F75" s="39" t="s">
        <v>161</v>
      </c>
      <c r="G75" s="39" t="s">
        <v>10</v>
      </c>
      <c r="H75" s="80">
        <f>H76</f>
        <v>0</v>
      </c>
    </row>
    <row r="76" spans="1:8" ht="27.75" customHeight="1">
      <c r="A76" s="38" t="s">
        <v>339</v>
      </c>
      <c r="B76" s="131">
        <v>759</v>
      </c>
      <c r="C76" s="39" t="s">
        <v>41</v>
      </c>
      <c r="D76" s="39" t="s">
        <v>46</v>
      </c>
      <c r="E76" s="39" t="s">
        <v>447</v>
      </c>
      <c r="F76" s="39" t="s">
        <v>7</v>
      </c>
      <c r="G76" s="39" t="s">
        <v>10</v>
      </c>
      <c r="H76" s="80">
        <v>0</v>
      </c>
    </row>
    <row r="77" spans="1:8" ht="39" customHeight="1">
      <c r="A77" s="60" t="s">
        <v>442</v>
      </c>
      <c r="B77" s="131">
        <v>759</v>
      </c>
      <c r="C77" s="39" t="s">
        <v>41</v>
      </c>
      <c r="D77" s="39" t="s">
        <v>46</v>
      </c>
      <c r="E77" s="39" t="s">
        <v>193</v>
      </c>
      <c r="F77" s="39"/>
      <c r="G77" s="39"/>
      <c r="H77" s="80">
        <f>H78</f>
        <v>2</v>
      </c>
    </row>
    <row r="78" spans="1:8" ht="24.75" customHeight="1">
      <c r="A78" s="38" t="s">
        <v>158</v>
      </c>
      <c r="B78" s="131">
        <v>759</v>
      </c>
      <c r="C78" s="39" t="s">
        <v>41</v>
      </c>
      <c r="D78" s="39" t="s">
        <v>46</v>
      </c>
      <c r="E78" s="39" t="s">
        <v>193</v>
      </c>
      <c r="F78" s="39" t="s">
        <v>159</v>
      </c>
      <c r="G78" s="39"/>
      <c r="H78" s="80">
        <f>H79</f>
        <v>2</v>
      </c>
    </row>
    <row r="79" spans="1:8" ht="27.75" customHeight="1">
      <c r="A79" s="38" t="s">
        <v>160</v>
      </c>
      <c r="B79" s="131">
        <v>759</v>
      </c>
      <c r="C79" s="39" t="s">
        <v>41</v>
      </c>
      <c r="D79" s="39" t="s">
        <v>46</v>
      </c>
      <c r="E79" s="39" t="s">
        <v>193</v>
      </c>
      <c r="F79" s="39" t="s">
        <v>161</v>
      </c>
      <c r="G79" s="39" t="s">
        <v>10</v>
      </c>
      <c r="H79" s="80">
        <f>H80</f>
        <v>2</v>
      </c>
    </row>
    <row r="80" spans="1:8" ht="27.75" customHeight="1">
      <c r="A80" s="38" t="s">
        <v>339</v>
      </c>
      <c r="B80" s="131">
        <v>759</v>
      </c>
      <c r="C80" s="39" t="s">
        <v>41</v>
      </c>
      <c r="D80" s="39" t="s">
        <v>46</v>
      </c>
      <c r="E80" s="39" t="s">
        <v>193</v>
      </c>
      <c r="F80" s="39" t="s">
        <v>7</v>
      </c>
      <c r="G80" s="39" t="s">
        <v>10</v>
      </c>
      <c r="H80" s="80">
        <v>2</v>
      </c>
    </row>
    <row r="81" spans="1:8" ht="36" customHeight="1">
      <c r="A81" s="60" t="s">
        <v>443</v>
      </c>
      <c r="B81" s="131">
        <v>759</v>
      </c>
      <c r="C81" s="39" t="s">
        <v>41</v>
      </c>
      <c r="D81" s="39" t="s">
        <v>46</v>
      </c>
      <c r="E81" s="39" t="s">
        <v>269</v>
      </c>
      <c r="F81" s="39"/>
      <c r="G81" s="39"/>
      <c r="H81" s="80">
        <f>H82</f>
        <v>2</v>
      </c>
    </row>
    <row r="82" spans="1:8" ht="27.75" customHeight="1">
      <c r="A82" s="38" t="s">
        <v>158</v>
      </c>
      <c r="B82" s="131">
        <v>759</v>
      </c>
      <c r="C82" s="39" t="s">
        <v>41</v>
      </c>
      <c r="D82" s="39" t="s">
        <v>46</v>
      </c>
      <c r="E82" s="39" t="s">
        <v>269</v>
      </c>
      <c r="F82" s="39" t="s">
        <v>159</v>
      </c>
      <c r="G82" s="39"/>
      <c r="H82" s="80">
        <f>H83</f>
        <v>2</v>
      </c>
    </row>
    <row r="83" spans="1:8" ht="27.75" customHeight="1">
      <c r="A83" s="38" t="s">
        <v>160</v>
      </c>
      <c r="B83" s="131">
        <v>759</v>
      </c>
      <c r="C83" s="39" t="s">
        <v>41</v>
      </c>
      <c r="D83" s="39" t="s">
        <v>46</v>
      </c>
      <c r="E83" s="39" t="s">
        <v>269</v>
      </c>
      <c r="F83" s="39" t="s">
        <v>161</v>
      </c>
      <c r="G83" s="39" t="s">
        <v>10</v>
      </c>
      <c r="H83" s="80">
        <f>H84</f>
        <v>2</v>
      </c>
    </row>
    <row r="84" spans="1:8" ht="27.75" customHeight="1">
      <c r="A84" s="38" t="s">
        <v>339</v>
      </c>
      <c r="B84" s="131">
        <v>759</v>
      </c>
      <c r="C84" s="39" t="s">
        <v>41</v>
      </c>
      <c r="D84" s="39" t="s">
        <v>46</v>
      </c>
      <c r="E84" s="39" t="s">
        <v>269</v>
      </c>
      <c r="F84" s="39" t="s">
        <v>7</v>
      </c>
      <c r="G84" s="39" t="s">
        <v>10</v>
      </c>
      <c r="H84" s="80">
        <v>2</v>
      </c>
    </row>
    <row r="85" spans="1:8" ht="41.25" customHeight="1">
      <c r="A85" s="60" t="s">
        <v>425</v>
      </c>
      <c r="B85" s="131">
        <v>759</v>
      </c>
      <c r="C85" s="39" t="s">
        <v>41</v>
      </c>
      <c r="D85" s="39" t="s">
        <v>46</v>
      </c>
      <c r="E85" s="39" t="s">
        <v>444</v>
      </c>
      <c r="F85" s="39"/>
      <c r="G85" s="39"/>
      <c r="H85" s="80">
        <f>H86</f>
        <v>0</v>
      </c>
    </row>
    <row r="86" spans="1:8" ht="27.75" customHeight="1">
      <c r="A86" s="38" t="s">
        <v>158</v>
      </c>
      <c r="B86" s="131">
        <v>759</v>
      </c>
      <c r="C86" s="39" t="s">
        <v>41</v>
      </c>
      <c r="D86" s="39" t="s">
        <v>46</v>
      </c>
      <c r="E86" s="39" t="s">
        <v>444</v>
      </c>
      <c r="F86" s="39" t="s">
        <v>159</v>
      </c>
      <c r="G86" s="39"/>
      <c r="H86" s="80">
        <f>H87</f>
        <v>0</v>
      </c>
    </row>
    <row r="87" spans="1:8" ht="27.75" customHeight="1">
      <c r="A87" s="38" t="s">
        <v>160</v>
      </c>
      <c r="B87" s="131">
        <v>759</v>
      </c>
      <c r="C87" s="39" t="s">
        <v>41</v>
      </c>
      <c r="D87" s="39" t="s">
        <v>46</v>
      </c>
      <c r="E87" s="39" t="s">
        <v>444</v>
      </c>
      <c r="F87" s="39" t="s">
        <v>161</v>
      </c>
      <c r="G87" s="39" t="s">
        <v>10</v>
      </c>
      <c r="H87" s="80">
        <f>H88</f>
        <v>0</v>
      </c>
    </row>
    <row r="88" spans="1:8" ht="27.75" customHeight="1">
      <c r="A88" s="38" t="s">
        <v>339</v>
      </c>
      <c r="B88" s="131">
        <v>759</v>
      </c>
      <c r="C88" s="39" t="s">
        <v>41</v>
      </c>
      <c r="D88" s="39" t="s">
        <v>46</v>
      </c>
      <c r="E88" s="39" t="s">
        <v>444</v>
      </c>
      <c r="F88" s="39" t="s">
        <v>7</v>
      </c>
      <c r="G88" s="39" t="s">
        <v>10</v>
      </c>
      <c r="H88" s="80">
        <v>0</v>
      </c>
    </row>
    <row r="89" spans="1:8" s="62" customFormat="1" ht="21.75" customHeight="1">
      <c r="A89" s="168" t="s">
        <v>138</v>
      </c>
      <c r="B89" s="64">
        <v>759</v>
      </c>
      <c r="C89" s="170" t="s">
        <v>42</v>
      </c>
      <c r="D89" s="170" t="s">
        <v>69</v>
      </c>
      <c r="E89" s="170"/>
      <c r="F89" s="170"/>
      <c r="G89" s="170"/>
      <c r="H89" s="171">
        <f>H90</f>
        <v>246.29999999999998</v>
      </c>
    </row>
    <row r="90" spans="1:8" ht="21.75" customHeight="1">
      <c r="A90" s="38" t="s">
        <v>139</v>
      </c>
      <c r="B90" s="131">
        <v>759</v>
      </c>
      <c r="C90" s="39" t="s">
        <v>42</v>
      </c>
      <c r="D90" s="39" t="s">
        <v>47</v>
      </c>
      <c r="E90" s="39"/>
      <c r="F90" s="39"/>
      <c r="G90" s="39"/>
      <c r="H90" s="80">
        <f>SUM(H91)</f>
        <v>246.29999999999998</v>
      </c>
    </row>
    <row r="91" spans="1:8" ht="29.25" customHeight="1">
      <c r="A91" s="38" t="s">
        <v>173</v>
      </c>
      <c r="B91" s="131">
        <v>759</v>
      </c>
      <c r="C91" s="39" t="s">
        <v>42</v>
      </c>
      <c r="D91" s="39" t="s">
        <v>47</v>
      </c>
      <c r="E91" s="39" t="s">
        <v>20</v>
      </c>
      <c r="F91" s="39"/>
      <c r="G91" s="39"/>
      <c r="H91" s="80">
        <f>SUM(H92)</f>
        <v>246.29999999999998</v>
      </c>
    </row>
    <row r="92" spans="1:8" ht="47.25" customHeight="1">
      <c r="A92" s="38" t="s">
        <v>151</v>
      </c>
      <c r="B92" s="131">
        <v>759</v>
      </c>
      <c r="C92" s="39" t="s">
        <v>42</v>
      </c>
      <c r="D92" s="39" t="s">
        <v>47</v>
      </c>
      <c r="E92" s="39" t="s">
        <v>20</v>
      </c>
      <c r="F92" s="39" t="s">
        <v>152</v>
      </c>
      <c r="G92" s="39"/>
      <c r="H92" s="80">
        <f>SUM(H93)</f>
        <v>246.29999999999998</v>
      </c>
    </row>
    <row r="93" spans="1:8" ht="30" customHeight="1">
      <c r="A93" s="38" t="s">
        <v>153</v>
      </c>
      <c r="B93" s="131">
        <v>759</v>
      </c>
      <c r="C93" s="39" t="s">
        <v>42</v>
      </c>
      <c r="D93" s="39" t="s">
        <v>47</v>
      </c>
      <c r="E93" s="39" t="s">
        <v>20</v>
      </c>
      <c r="F93" s="39" t="s">
        <v>154</v>
      </c>
      <c r="G93" s="39"/>
      <c r="H93" s="80">
        <f>H94+H95</f>
        <v>246.29999999999998</v>
      </c>
    </row>
    <row r="94" spans="1:8" ht="22.5" customHeight="1">
      <c r="A94" s="38" t="s">
        <v>335</v>
      </c>
      <c r="B94" s="131">
        <v>759</v>
      </c>
      <c r="C94" s="39" t="s">
        <v>42</v>
      </c>
      <c r="D94" s="39" t="s">
        <v>47</v>
      </c>
      <c r="E94" s="39" t="s">
        <v>20</v>
      </c>
      <c r="F94" s="39" t="s">
        <v>3</v>
      </c>
      <c r="G94" s="39" t="s">
        <v>4</v>
      </c>
      <c r="H94" s="80">
        <v>189.2</v>
      </c>
    </row>
    <row r="95" spans="1:8" ht="45.75" customHeight="1">
      <c r="A95" s="38" t="s">
        <v>336</v>
      </c>
      <c r="B95" s="131">
        <v>759</v>
      </c>
      <c r="C95" s="39" t="s">
        <v>42</v>
      </c>
      <c r="D95" s="39" t="s">
        <v>47</v>
      </c>
      <c r="E95" s="39" t="s">
        <v>20</v>
      </c>
      <c r="F95" s="39" t="s">
        <v>5</v>
      </c>
      <c r="G95" s="39" t="s">
        <v>6</v>
      </c>
      <c r="H95" s="80">
        <v>57.1</v>
      </c>
    </row>
    <row r="96" spans="1:8" ht="30.75" customHeight="1">
      <c r="A96" s="172" t="s">
        <v>346</v>
      </c>
      <c r="B96" s="64">
        <v>759</v>
      </c>
      <c r="C96" s="174" t="s">
        <v>47</v>
      </c>
      <c r="D96" s="174" t="s">
        <v>69</v>
      </c>
      <c r="E96" s="174"/>
      <c r="F96" s="174"/>
      <c r="G96" s="174"/>
      <c r="H96" s="175">
        <f>H97+H103</f>
        <v>10</v>
      </c>
    </row>
    <row r="97" spans="1:8" ht="19.5" customHeight="1">
      <c r="A97" s="38" t="s">
        <v>326</v>
      </c>
      <c r="B97" s="131">
        <v>759</v>
      </c>
      <c r="C97" s="39" t="s">
        <v>47</v>
      </c>
      <c r="D97" s="39" t="s">
        <v>48</v>
      </c>
      <c r="E97" s="39"/>
      <c r="F97" s="39"/>
      <c r="G97" s="39"/>
      <c r="H97" s="80">
        <f>H98</f>
        <v>5</v>
      </c>
    </row>
    <row r="98" spans="1:8" ht="26.25" customHeight="1">
      <c r="A98" s="38" t="s">
        <v>347</v>
      </c>
      <c r="B98" s="131">
        <v>759</v>
      </c>
      <c r="C98" s="39" t="s">
        <v>47</v>
      </c>
      <c r="D98" s="39" t="s">
        <v>48</v>
      </c>
      <c r="E98" s="39" t="s">
        <v>174</v>
      </c>
      <c r="F98" s="39"/>
      <c r="G98" s="39"/>
      <c r="H98" s="80">
        <f>H99</f>
        <v>5</v>
      </c>
    </row>
    <row r="99" spans="1:8" ht="29.25" customHeight="1">
      <c r="A99" s="38" t="s">
        <v>347</v>
      </c>
      <c r="B99" s="131">
        <v>759</v>
      </c>
      <c r="C99" s="39" t="s">
        <v>47</v>
      </c>
      <c r="D99" s="39" t="s">
        <v>48</v>
      </c>
      <c r="E99" s="39" t="s">
        <v>21</v>
      </c>
      <c r="F99" s="39"/>
      <c r="G99" s="39"/>
      <c r="H99" s="80">
        <f>SUM(H100)</f>
        <v>5</v>
      </c>
    </row>
    <row r="100" spans="1:8" ht="21.75" customHeight="1">
      <c r="A100" s="38" t="s">
        <v>158</v>
      </c>
      <c r="B100" s="131">
        <v>759</v>
      </c>
      <c r="C100" s="39" t="s">
        <v>47</v>
      </c>
      <c r="D100" s="39" t="s">
        <v>48</v>
      </c>
      <c r="E100" s="39" t="s">
        <v>21</v>
      </c>
      <c r="F100" s="39" t="s">
        <v>159</v>
      </c>
      <c r="G100" s="39"/>
      <c r="H100" s="80">
        <f>SUM(H102)</f>
        <v>5</v>
      </c>
    </row>
    <row r="101" spans="1:8" ht="21.75" customHeight="1">
      <c r="A101" s="38" t="s">
        <v>160</v>
      </c>
      <c r="B101" s="131">
        <v>759</v>
      </c>
      <c r="C101" s="39" t="s">
        <v>47</v>
      </c>
      <c r="D101" s="39" t="s">
        <v>48</v>
      </c>
      <c r="E101" s="39" t="s">
        <v>21</v>
      </c>
      <c r="F101" s="39" t="s">
        <v>161</v>
      </c>
      <c r="G101" s="39"/>
      <c r="H101" s="80">
        <f>SUM(H102)</f>
        <v>5</v>
      </c>
    </row>
    <row r="102" spans="1:8" ht="23.25" customHeight="1">
      <c r="A102" s="38" t="s">
        <v>339</v>
      </c>
      <c r="B102" s="131">
        <v>759</v>
      </c>
      <c r="C102" s="39" t="s">
        <v>47</v>
      </c>
      <c r="D102" s="39" t="s">
        <v>48</v>
      </c>
      <c r="E102" s="39" t="s">
        <v>21</v>
      </c>
      <c r="F102" s="39" t="s">
        <v>7</v>
      </c>
      <c r="G102" s="39"/>
      <c r="H102" s="80">
        <v>5</v>
      </c>
    </row>
    <row r="103" spans="1:8" ht="27.75" customHeight="1">
      <c r="A103" s="38" t="s">
        <v>327</v>
      </c>
      <c r="B103" s="131">
        <v>759</v>
      </c>
      <c r="C103" s="39" t="s">
        <v>47</v>
      </c>
      <c r="D103" s="39" t="s">
        <v>49</v>
      </c>
      <c r="E103" s="39"/>
      <c r="F103" s="39"/>
      <c r="G103" s="39"/>
      <c r="H103" s="80">
        <f>H104</f>
        <v>5</v>
      </c>
    </row>
    <row r="104" spans="1:8" ht="19.5" customHeight="1">
      <c r="A104" s="38" t="s">
        <v>348</v>
      </c>
      <c r="B104" s="131">
        <v>759</v>
      </c>
      <c r="C104" s="39" t="s">
        <v>47</v>
      </c>
      <c r="D104" s="39" t="s">
        <v>49</v>
      </c>
      <c r="E104" s="39" t="s">
        <v>175</v>
      </c>
      <c r="F104" s="39"/>
      <c r="G104" s="39"/>
      <c r="H104" s="80">
        <f>H105</f>
        <v>5</v>
      </c>
    </row>
    <row r="105" spans="1:8" ht="18" customHeight="1">
      <c r="A105" s="38" t="s">
        <v>348</v>
      </c>
      <c r="B105" s="131">
        <v>759</v>
      </c>
      <c r="C105" s="39" t="s">
        <v>47</v>
      </c>
      <c r="D105" s="39" t="s">
        <v>49</v>
      </c>
      <c r="E105" s="39" t="s">
        <v>22</v>
      </c>
      <c r="F105" s="39"/>
      <c r="G105" s="39"/>
      <c r="H105" s="80">
        <f>H106</f>
        <v>5</v>
      </c>
    </row>
    <row r="106" spans="1:8" ht="21.75" customHeight="1">
      <c r="A106" s="38" t="s">
        <v>158</v>
      </c>
      <c r="B106" s="131">
        <v>759</v>
      </c>
      <c r="C106" s="39" t="s">
        <v>47</v>
      </c>
      <c r="D106" s="39" t="s">
        <v>49</v>
      </c>
      <c r="E106" s="39" t="s">
        <v>22</v>
      </c>
      <c r="F106" s="39" t="s">
        <v>159</v>
      </c>
      <c r="G106" s="39"/>
      <c r="H106" s="80">
        <f>H107</f>
        <v>5</v>
      </c>
    </row>
    <row r="107" spans="1:8" ht="27.75" customHeight="1">
      <c r="A107" s="38" t="s">
        <v>160</v>
      </c>
      <c r="B107" s="131">
        <v>759</v>
      </c>
      <c r="C107" s="39" t="s">
        <v>47</v>
      </c>
      <c r="D107" s="39" t="s">
        <v>49</v>
      </c>
      <c r="E107" s="39" t="s">
        <v>22</v>
      </c>
      <c r="F107" s="39" t="s">
        <v>161</v>
      </c>
      <c r="G107" s="39"/>
      <c r="H107" s="80">
        <f>H108</f>
        <v>5</v>
      </c>
    </row>
    <row r="108" spans="1:8" ht="21" customHeight="1">
      <c r="A108" s="38" t="s">
        <v>339</v>
      </c>
      <c r="B108" s="131">
        <v>759</v>
      </c>
      <c r="C108" s="39" t="s">
        <v>47</v>
      </c>
      <c r="D108" s="39" t="s">
        <v>49</v>
      </c>
      <c r="E108" s="39" t="s">
        <v>22</v>
      </c>
      <c r="F108" s="39" t="s">
        <v>7</v>
      </c>
      <c r="G108" s="39"/>
      <c r="H108" s="80">
        <v>5</v>
      </c>
    </row>
    <row r="109" spans="1:8" ht="21.75" customHeight="1">
      <c r="A109" s="161" t="s">
        <v>350</v>
      </c>
      <c r="B109" s="64">
        <v>759</v>
      </c>
      <c r="C109" s="166" t="s">
        <v>43</v>
      </c>
      <c r="D109" s="166" t="s">
        <v>69</v>
      </c>
      <c r="E109" s="166"/>
      <c r="F109" s="166"/>
      <c r="G109" s="166"/>
      <c r="H109" s="167">
        <f>H110+H121</f>
        <v>1827.3</v>
      </c>
    </row>
    <row r="110" spans="1:8" ht="21.75" customHeight="1">
      <c r="A110" s="38" t="s">
        <v>24</v>
      </c>
      <c r="B110" s="131">
        <v>759</v>
      </c>
      <c r="C110" s="39" t="s">
        <v>43</v>
      </c>
      <c r="D110" s="39" t="s">
        <v>48</v>
      </c>
      <c r="E110" s="39"/>
      <c r="F110" s="39"/>
      <c r="G110" s="39"/>
      <c r="H110" s="80">
        <f>SUM(H111)</f>
        <v>1814.3</v>
      </c>
    </row>
    <row r="111" spans="1:8" ht="21.75" customHeight="1">
      <c r="A111" s="38" t="s">
        <v>143</v>
      </c>
      <c r="B111" s="131">
        <v>759</v>
      </c>
      <c r="C111" s="39" t="s">
        <v>43</v>
      </c>
      <c r="D111" s="39" t="s">
        <v>48</v>
      </c>
      <c r="E111" s="39" t="s">
        <v>172</v>
      </c>
      <c r="F111" s="39"/>
      <c r="G111" s="39"/>
      <c r="H111" s="80">
        <f>SUM(H112)</f>
        <v>1814.3</v>
      </c>
    </row>
    <row r="112" spans="1:8" ht="27.75" customHeight="1">
      <c r="A112" s="38" t="s">
        <v>176</v>
      </c>
      <c r="B112" s="131">
        <v>759</v>
      </c>
      <c r="C112" s="39" t="s">
        <v>43</v>
      </c>
      <c r="D112" s="39" t="s">
        <v>48</v>
      </c>
      <c r="E112" s="39" t="s">
        <v>23</v>
      </c>
      <c r="F112" s="39"/>
      <c r="G112" s="39"/>
      <c r="H112" s="80">
        <f>H113+H117</f>
        <v>1814.3</v>
      </c>
    </row>
    <row r="113" spans="1:8" ht="21.75" customHeight="1">
      <c r="A113" s="38" t="s">
        <v>158</v>
      </c>
      <c r="B113" s="131">
        <v>759</v>
      </c>
      <c r="C113" s="39" t="s">
        <v>43</v>
      </c>
      <c r="D113" s="39" t="s">
        <v>48</v>
      </c>
      <c r="E113" s="39" t="s">
        <v>23</v>
      </c>
      <c r="F113" s="39" t="s">
        <v>159</v>
      </c>
      <c r="G113" s="39"/>
      <c r="H113" s="80">
        <f>H114</f>
        <v>1564.3</v>
      </c>
    </row>
    <row r="114" spans="1:8" ht="21.75" customHeight="1">
      <c r="A114" s="38" t="s">
        <v>160</v>
      </c>
      <c r="B114" s="131">
        <v>759</v>
      </c>
      <c r="C114" s="39" t="s">
        <v>43</v>
      </c>
      <c r="D114" s="39" t="s">
        <v>48</v>
      </c>
      <c r="E114" s="39" t="s">
        <v>23</v>
      </c>
      <c r="F114" s="39" t="s">
        <v>161</v>
      </c>
      <c r="G114" s="39"/>
      <c r="H114" s="80">
        <f>H115+H116</f>
        <v>1564.3</v>
      </c>
    </row>
    <row r="115" spans="1:8" ht="21" customHeight="1">
      <c r="A115" s="38" t="s">
        <v>339</v>
      </c>
      <c r="B115" s="131">
        <v>759</v>
      </c>
      <c r="C115" s="39" t="s">
        <v>43</v>
      </c>
      <c r="D115" s="39" t="s">
        <v>48</v>
      </c>
      <c r="E115" s="39" t="s">
        <v>23</v>
      </c>
      <c r="F115" s="39" t="s">
        <v>7</v>
      </c>
      <c r="G115" s="39"/>
      <c r="H115" s="80">
        <v>1204.3</v>
      </c>
    </row>
    <row r="116" spans="1:8" ht="21" customHeight="1">
      <c r="A116" s="38" t="s">
        <v>438</v>
      </c>
      <c r="B116" s="131">
        <v>759</v>
      </c>
      <c r="C116" s="39" t="s">
        <v>43</v>
      </c>
      <c r="D116" s="39" t="s">
        <v>48</v>
      </c>
      <c r="E116" s="39" t="s">
        <v>23</v>
      </c>
      <c r="F116" s="39" t="s">
        <v>439</v>
      </c>
      <c r="G116" s="39"/>
      <c r="H116" s="80">
        <v>360</v>
      </c>
    </row>
    <row r="117" spans="1:8" ht="26.25" customHeight="1">
      <c r="A117" s="38" t="s">
        <v>177</v>
      </c>
      <c r="B117" s="131">
        <v>759</v>
      </c>
      <c r="C117" s="39" t="s">
        <v>43</v>
      </c>
      <c r="D117" s="39" t="s">
        <v>48</v>
      </c>
      <c r="E117" s="39" t="s">
        <v>25</v>
      </c>
      <c r="F117" s="39"/>
      <c r="G117" s="39"/>
      <c r="H117" s="80">
        <f>H118</f>
        <v>250</v>
      </c>
    </row>
    <row r="118" spans="1:8" ht="21.75" customHeight="1">
      <c r="A118" s="38" t="s">
        <v>158</v>
      </c>
      <c r="B118" s="131">
        <v>759</v>
      </c>
      <c r="C118" s="39" t="s">
        <v>43</v>
      </c>
      <c r="D118" s="39" t="s">
        <v>48</v>
      </c>
      <c r="E118" s="39" t="s">
        <v>25</v>
      </c>
      <c r="F118" s="39" t="s">
        <v>159</v>
      </c>
      <c r="G118" s="39"/>
      <c r="H118" s="80">
        <f>H119</f>
        <v>250</v>
      </c>
    </row>
    <row r="119" spans="1:8" ht="21.75" customHeight="1">
      <c r="A119" s="38" t="s">
        <v>160</v>
      </c>
      <c r="B119" s="131">
        <v>759</v>
      </c>
      <c r="C119" s="39" t="s">
        <v>43</v>
      </c>
      <c r="D119" s="39" t="s">
        <v>48</v>
      </c>
      <c r="E119" s="39" t="s">
        <v>25</v>
      </c>
      <c r="F119" s="39" t="s">
        <v>161</v>
      </c>
      <c r="G119" s="39"/>
      <c r="H119" s="80">
        <f>H120</f>
        <v>250</v>
      </c>
    </row>
    <row r="120" spans="1:8" ht="18" customHeight="1">
      <c r="A120" s="38" t="s">
        <v>339</v>
      </c>
      <c r="B120" s="131">
        <v>759</v>
      </c>
      <c r="C120" s="39" t="s">
        <v>43</v>
      </c>
      <c r="D120" s="39" t="s">
        <v>48</v>
      </c>
      <c r="E120" s="39" t="s">
        <v>25</v>
      </c>
      <c r="F120" s="39" t="s">
        <v>7</v>
      </c>
      <c r="G120" s="39"/>
      <c r="H120" s="80">
        <v>250</v>
      </c>
    </row>
    <row r="121" spans="1:8" ht="21.75" customHeight="1">
      <c r="A121" s="38" t="s">
        <v>141</v>
      </c>
      <c r="B121" s="131">
        <v>759</v>
      </c>
      <c r="C121" s="39" t="s">
        <v>43</v>
      </c>
      <c r="D121" s="39" t="s">
        <v>50</v>
      </c>
      <c r="E121" s="39"/>
      <c r="F121" s="39"/>
      <c r="G121" s="39"/>
      <c r="H121" s="80">
        <f>SUM(H122)</f>
        <v>13</v>
      </c>
    </row>
    <row r="122" spans="1:8" ht="24.75" customHeight="1">
      <c r="A122" s="38" t="s">
        <v>351</v>
      </c>
      <c r="B122" s="131">
        <v>759</v>
      </c>
      <c r="C122" s="39" t="s">
        <v>43</v>
      </c>
      <c r="D122" s="39" t="s">
        <v>50</v>
      </c>
      <c r="E122" s="39" t="s">
        <v>178</v>
      </c>
      <c r="F122" s="39"/>
      <c r="G122" s="39"/>
      <c r="H122" s="80">
        <f>H123+H127+H131</f>
        <v>13</v>
      </c>
    </row>
    <row r="123" spans="1:8" ht="27.75" customHeight="1">
      <c r="A123" s="38" t="s">
        <v>352</v>
      </c>
      <c r="B123" s="131">
        <v>759</v>
      </c>
      <c r="C123" s="39" t="s">
        <v>43</v>
      </c>
      <c r="D123" s="39" t="s">
        <v>50</v>
      </c>
      <c r="E123" s="39" t="s">
        <v>26</v>
      </c>
      <c r="F123" s="39"/>
      <c r="G123" s="39"/>
      <c r="H123" s="80">
        <f>H124</f>
        <v>10</v>
      </c>
    </row>
    <row r="124" spans="1:8" ht="21.75" customHeight="1">
      <c r="A124" s="38" t="s">
        <v>158</v>
      </c>
      <c r="B124" s="131">
        <v>759</v>
      </c>
      <c r="C124" s="39" t="s">
        <v>43</v>
      </c>
      <c r="D124" s="39" t="s">
        <v>50</v>
      </c>
      <c r="E124" s="39" t="s">
        <v>26</v>
      </c>
      <c r="F124" s="39" t="s">
        <v>159</v>
      </c>
      <c r="G124" s="39"/>
      <c r="H124" s="80">
        <f>H125</f>
        <v>10</v>
      </c>
    </row>
    <row r="125" spans="1:8" ht="21.75" customHeight="1">
      <c r="A125" s="38" t="s">
        <v>160</v>
      </c>
      <c r="B125" s="131">
        <v>759</v>
      </c>
      <c r="C125" s="39" t="s">
        <v>43</v>
      </c>
      <c r="D125" s="39" t="s">
        <v>50</v>
      </c>
      <c r="E125" s="39" t="s">
        <v>26</v>
      </c>
      <c r="F125" s="39" t="s">
        <v>161</v>
      </c>
      <c r="G125" s="39"/>
      <c r="H125" s="80">
        <f>H126</f>
        <v>10</v>
      </c>
    </row>
    <row r="126" spans="1:8" ht="21.75" customHeight="1">
      <c r="A126" s="38" t="s">
        <v>339</v>
      </c>
      <c r="B126" s="131">
        <v>759</v>
      </c>
      <c r="C126" s="39" t="s">
        <v>43</v>
      </c>
      <c r="D126" s="39" t="s">
        <v>50</v>
      </c>
      <c r="E126" s="39" t="s">
        <v>26</v>
      </c>
      <c r="F126" s="39" t="s">
        <v>7</v>
      </c>
      <c r="G126" s="39"/>
      <c r="H126" s="80">
        <v>10</v>
      </c>
    </row>
    <row r="127" spans="1:8" ht="59.25" customHeight="1">
      <c r="A127" s="60" t="s">
        <v>426</v>
      </c>
      <c r="B127" s="131">
        <v>759</v>
      </c>
      <c r="C127" s="39" t="s">
        <v>43</v>
      </c>
      <c r="D127" s="39" t="s">
        <v>50</v>
      </c>
      <c r="E127" s="39" t="s">
        <v>27</v>
      </c>
      <c r="F127" s="39"/>
      <c r="G127" s="39"/>
      <c r="H127" s="80">
        <f>H128</f>
        <v>2</v>
      </c>
    </row>
    <row r="128" spans="1:8" ht="27.75" customHeight="1">
      <c r="A128" s="38" t="s">
        <v>158</v>
      </c>
      <c r="B128" s="131">
        <v>759</v>
      </c>
      <c r="C128" s="39" t="s">
        <v>43</v>
      </c>
      <c r="D128" s="39" t="s">
        <v>50</v>
      </c>
      <c r="E128" s="39" t="s">
        <v>27</v>
      </c>
      <c r="F128" s="39" t="s">
        <v>159</v>
      </c>
      <c r="G128" s="39"/>
      <c r="H128" s="80">
        <f>H129</f>
        <v>2</v>
      </c>
    </row>
    <row r="129" spans="1:8" ht="24.75" customHeight="1">
      <c r="A129" s="38" t="s">
        <v>160</v>
      </c>
      <c r="B129" s="131">
        <v>759</v>
      </c>
      <c r="C129" s="39" t="s">
        <v>43</v>
      </c>
      <c r="D129" s="39" t="s">
        <v>50</v>
      </c>
      <c r="E129" s="39" t="s">
        <v>27</v>
      </c>
      <c r="F129" s="39" t="s">
        <v>161</v>
      </c>
      <c r="G129" s="39" t="s">
        <v>10</v>
      </c>
      <c r="H129" s="80">
        <f>H130</f>
        <v>2</v>
      </c>
    </row>
    <row r="130" spans="1:8" ht="24.75" customHeight="1">
      <c r="A130" s="38" t="s">
        <v>339</v>
      </c>
      <c r="B130" s="131">
        <v>759</v>
      </c>
      <c r="C130" s="39" t="s">
        <v>43</v>
      </c>
      <c r="D130" s="39" t="s">
        <v>50</v>
      </c>
      <c r="E130" s="39" t="s">
        <v>27</v>
      </c>
      <c r="F130" s="39" t="s">
        <v>7</v>
      </c>
      <c r="G130" s="39" t="s">
        <v>10</v>
      </c>
      <c r="H130" s="80">
        <v>2</v>
      </c>
    </row>
    <row r="131" spans="1:8" ht="39" customHeight="1">
      <c r="A131" s="60" t="s">
        <v>428</v>
      </c>
      <c r="B131" s="131">
        <v>759</v>
      </c>
      <c r="C131" s="39" t="s">
        <v>43</v>
      </c>
      <c r="D131" s="39" t="s">
        <v>50</v>
      </c>
      <c r="E131" s="39" t="s">
        <v>445</v>
      </c>
      <c r="F131" s="39"/>
      <c r="G131" s="39"/>
      <c r="H131" s="80">
        <f>H132</f>
        <v>1</v>
      </c>
    </row>
    <row r="132" spans="1:8" ht="24.75" customHeight="1">
      <c r="A132" s="38" t="s">
        <v>158</v>
      </c>
      <c r="B132" s="131">
        <v>759</v>
      </c>
      <c r="C132" s="39" t="s">
        <v>43</v>
      </c>
      <c r="D132" s="39" t="s">
        <v>50</v>
      </c>
      <c r="E132" s="39" t="s">
        <v>445</v>
      </c>
      <c r="F132" s="39" t="s">
        <v>159</v>
      </c>
      <c r="G132" s="39"/>
      <c r="H132" s="80">
        <f>H133</f>
        <v>1</v>
      </c>
    </row>
    <row r="133" spans="1:8" ht="24.75" customHeight="1">
      <c r="A133" s="38" t="s">
        <v>160</v>
      </c>
      <c r="B133" s="131">
        <v>759</v>
      </c>
      <c r="C133" s="39" t="s">
        <v>43</v>
      </c>
      <c r="D133" s="39" t="s">
        <v>50</v>
      </c>
      <c r="E133" s="39" t="s">
        <v>445</v>
      </c>
      <c r="F133" s="39" t="s">
        <v>161</v>
      </c>
      <c r="G133" s="39" t="s">
        <v>10</v>
      </c>
      <c r="H133" s="80">
        <f>H134</f>
        <v>1</v>
      </c>
    </row>
    <row r="134" spans="1:8" ht="24.75" customHeight="1">
      <c r="A134" s="38" t="s">
        <v>339</v>
      </c>
      <c r="B134" s="131">
        <v>759</v>
      </c>
      <c r="C134" s="39" t="s">
        <v>43</v>
      </c>
      <c r="D134" s="39" t="s">
        <v>50</v>
      </c>
      <c r="E134" s="39" t="s">
        <v>445</v>
      </c>
      <c r="F134" s="39" t="s">
        <v>7</v>
      </c>
      <c r="G134" s="39" t="s">
        <v>10</v>
      </c>
      <c r="H134" s="80">
        <v>1</v>
      </c>
    </row>
    <row r="135" spans="1:8" ht="24.75" customHeight="1">
      <c r="A135" s="161" t="s">
        <v>134</v>
      </c>
      <c r="B135" s="64">
        <v>759</v>
      </c>
      <c r="C135" s="166" t="s">
        <v>51</v>
      </c>
      <c r="D135" s="166" t="s">
        <v>69</v>
      </c>
      <c r="E135" s="166"/>
      <c r="F135" s="166"/>
      <c r="G135" s="166"/>
      <c r="H135" s="167">
        <f>H136+H152</f>
        <v>1520.4</v>
      </c>
    </row>
    <row r="136" spans="1:8" ht="21.75" customHeight="1">
      <c r="A136" s="38" t="s">
        <v>136</v>
      </c>
      <c r="B136" s="131">
        <v>759</v>
      </c>
      <c r="C136" s="39" t="s">
        <v>51</v>
      </c>
      <c r="D136" s="39" t="s">
        <v>42</v>
      </c>
      <c r="E136" s="39"/>
      <c r="F136" s="39"/>
      <c r="G136" s="39"/>
      <c r="H136" s="80">
        <f>H137+H149</f>
        <v>332.9</v>
      </c>
    </row>
    <row r="137" spans="1:8" ht="28.5" customHeight="1">
      <c r="A137" s="38" t="s">
        <v>353</v>
      </c>
      <c r="B137" s="131">
        <v>759</v>
      </c>
      <c r="C137" s="39" t="s">
        <v>51</v>
      </c>
      <c r="D137" s="39" t="s">
        <v>42</v>
      </c>
      <c r="E137" s="45">
        <v>6840000000</v>
      </c>
      <c r="F137" s="39"/>
      <c r="G137" s="39"/>
      <c r="H137" s="80">
        <f>H138+H143+H146</f>
        <v>320.29999999999995</v>
      </c>
    </row>
    <row r="138" spans="1:8" ht="21.75" customHeight="1">
      <c r="A138" s="44" t="s">
        <v>354</v>
      </c>
      <c r="B138" s="131">
        <v>759</v>
      </c>
      <c r="C138" s="212" t="s">
        <v>51</v>
      </c>
      <c r="D138" s="212" t="s">
        <v>42</v>
      </c>
      <c r="E138" s="39" t="s">
        <v>28</v>
      </c>
      <c r="F138" s="212"/>
      <c r="G138" s="212"/>
      <c r="H138" s="81">
        <f>H139</f>
        <v>271.9</v>
      </c>
    </row>
    <row r="139" spans="1:8" ht="21.75" customHeight="1">
      <c r="A139" s="38" t="s">
        <v>158</v>
      </c>
      <c r="B139" s="131">
        <v>759</v>
      </c>
      <c r="C139" s="39" t="s">
        <v>51</v>
      </c>
      <c r="D139" s="39" t="s">
        <v>42</v>
      </c>
      <c r="E139" s="39" t="s">
        <v>28</v>
      </c>
      <c r="F139" s="39" t="s">
        <v>159</v>
      </c>
      <c r="G139" s="39"/>
      <c r="H139" s="80">
        <f>SUM(H140)</f>
        <v>271.9</v>
      </c>
    </row>
    <row r="140" spans="1:8" ht="25.5" customHeight="1">
      <c r="A140" s="38" t="s">
        <v>160</v>
      </c>
      <c r="B140" s="131">
        <v>759</v>
      </c>
      <c r="C140" s="39" t="s">
        <v>51</v>
      </c>
      <c r="D140" s="39" t="s">
        <v>42</v>
      </c>
      <c r="E140" s="39" t="s">
        <v>28</v>
      </c>
      <c r="F140" s="39" t="s">
        <v>161</v>
      </c>
      <c r="G140" s="39"/>
      <c r="H140" s="80">
        <f>H141+H142</f>
        <v>271.9</v>
      </c>
    </row>
    <row r="141" spans="1:8" ht="22.5" customHeight="1">
      <c r="A141" s="38" t="s">
        <v>339</v>
      </c>
      <c r="B141" s="131">
        <v>759</v>
      </c>
      <c r="C141" s="39" t="s">
        <v>51</v>
      </c>
      <c r="D141" s="39" t="s">
        <v>42</v>
      </c>
      <c r="E141" s="39" t="s">
        <v>28</v>
      </c>
      <c r="F141" s="39" t="s">
        <v>7</v>
      </c>
      <c r="G141" s="39" t="s">
        <v>8</v>
      </c>
      <c r="H141" s="80">
        <v>41.5</v>
      </c>
    </row>
    <row r="142" spans="1:8" ht="22.5" customHeight="1">
      <c r="A142" s="38" t="s">
        <v>438</v>
      </c>
      <c r="B142" s="131">
        <v>759</v>
      </c>
      <c r="C142" s="39" t="s">
        <v>51</v>
      </c>
      <c r="D142" s="39" t="s">
        <v>42</v>
      </c>
      <c r="E142" s="39" t="s">
        <v>28</v>
      </c>
      <c r="F142" s="39" t="s">
        <v>439</v>
      </c>
      <c r="G142" s="39"/>
      <c r="H142" s="80">
        <v>230.4</v>
      </c>
    </row>
    <row r="143" spans="1:8" ht="66" customHeight="1">
      <c r="A143" s="38" t="s">
        <v>452</v>
      </c>
      <c r="B143" s="131">
        <v>759</v>
      </c>
      <c r="C143" s="39" t="s">
        <v>51</v>
      </c>
      <c r="D143" s="39" t="s">
        <v>42</v>
      </c>
      <c r="E143" s="39" t="s">
        <v>453</v>
      </c>
      <c r="F143" s="39"/>
      <c r="G143" s="39"/>
      <c r="H143" s="80">
        <f>H144</f>
        <v>21</v>
      </c>
    </row>
    <row r="144" spans="1:8" ht="22.5" customHeight="1">
      <c r="A144" s="38" t="s">
        <v>195</v>
      </c>
      <c r="B144" s="131">
        <v>759</v>
      </c>
      <c r="C144" s="39" t="s">
        <v>51</v>
      </c>
      <c r="D144" s="39" t="s">
        <v>42</v>
      </c>
      <c r="E144" s="39" t="s">
        <v>453</v>
      </c>
      <c r="F144" s="39" t="s">
        <v>92</v>
      </c>
      <c r="G144" s="39"/>
      <c r="H144" s="80">
        <f>H145</f>
        <v>21</v>
      </c>
    </row>
    <row r="145" spans="1:8" ht="22.5" customHeight="1">
      <c r="A145" s="38" t="s">
        <v>196</v>
      </c>
      <c r="B145" s="131">
        <v>759</v>
      </c>
      <c r="C145" s="39" t="s">
        <v>51</v>
      </c>
      <c r="D145" s="39" t="s">
        <v>42</v>
      </c>
      <c r="E145" s="39" t="s">
        <v>453</v>
      </c>
      <c r="F145" s="39" t="s">
        <v>13</v>
      </c>
      <c r="G145" s="39"/>
      <c r="H145" s="80">
        <v>21</v>
      </c>
    </row>
    <row r="146" spans="1:8" ht="61.5" customHeight="1">
      <c r="A146" s="38" t="s">
        <v>454</v>
      </c>
      <c r="B146" s="131">
        <v>759</v>
      </c>
      <c r="C146" s="39" t="s">
        <v>51</v>
      </c>
      <c r="D146" s="39" t="s">
        <v>42</v>
      </c>
      <c r="E146" s="39" t="s">
        <v>455</v>
      </c>
      <c r="F146" s="39"/>
      <c r="G146" s="39"/>
      <c r="H146" s="80">
        <f>H147</f>
        <v>27.4</v>
      </c>
    </row>
    <row r="147" spans="1:8" ht="22.5" customHeight="1">
      <c r="A147" s="38" t="s">
        <v>195</v>
      </c>
      <c r="B147" s="131">
        <v>759</v>
      </c>
      <c r="C147" s="39" t="s">
        <v>51</v>
      </c>
      <c r="D147" s="39" t="s">
        <v>42</v>
      </c>
      <c r="E147" s="39" t="s">
        <v>455</v>
      </c>
      <c r="F147" s="39" t="s">
        <v>92</v>
      </c>
      <c r="G147" s="39"/>
      <c r="H147" s="80">
        <f>H148</f>
        <v>27.4</v>
      </c>
    </row>
    <row r="148" spans="1:8" ht="23.25" customHeight="1">
      <c r="A148" s="38" t="s">
        <v>196</v>
      </c>
      <c r="B148" s="131">
        <v>759</v>
      </c>
      <c r="C148" s="39" t="s">
        <v>51</v>
      </c>
      <c r="D148" s="39" t="s">
        <v>42</v>
      </c>
      <c r="E148" s="39" t="s">
        <v>455</v>
      </c>
      <c r="F148" s="39" t="s">
        <v>13</v>
      </c>
      <c r="G148" s="39"/>
      <c r="H148" s="80">
        <v>27.4</v>
      </c>
    </row>
    <row r="149" spans="1:8" ht="23.25" customHeight="1">
      <c r="A149" s="38" t="s">
        <v>158</v>
      </c>
      <c r="B149" s="131">
        <v>759</v>
      </c>
      <c r="C149" s="39" t="s">
        <v>51</v>
      </c>
      <c r="D149" s="39" t="s">
        <v>42</v>
      </c>
      <c r="E149" s="39" t="s">
        <v>29</v>
      </c>
      <c r="F149" s="39" t="s">
        <v>159</v>
      </c>
      <c r="G149" s="39" t="s">
        <v>10</v>
      </c>
      <c r="H149" s="80">
        <f>H150</f>
        <v>12.6</v>
      </c>
    </row>
    <row r="150" spans="1:8" ht="23.25" customHeight="1">
      <c r="A150" s="38" t="s">
        <v>160</v>
      </c>
      <c r="B150" s="131">
        <v>759</v>
      </c>
      <c r="C150" s="39" t="s">
        <v>51</v>
      </c>
      <c r="D150" s="39" t="s">
        <v>42</v>
      </c>
      <c r="E150" s="39" t="s">
        <v>29</v>
      </c>
      <c r="F150" s="39" t="s">
        <v>161</v>
      </c>
      <c r="G150" s="39"/>
      <c r="H150" s="80">
        <f>H151</f>
        <v>12.6</v>
      </c>
    </row>
    <row r="151" spans="1:8" ht="22.5" customHeight="1">
      <c r="A151" s="38" t="s">
        <v>339</v>
      </c>
      <c r="B151" s="131">
        <v>759</v>
      </c>
      <c r="C151" s="39" t="s">
        <v>51</v>
      </c>
      <c r="D151" s="39" t="s">
        <v>42</v>
      </c>
      <c r="E151" s="39" t="s">
        <v>29</v>
      </c>
      <c r="F151" s="39" t="s">
        <v>7</v>
      </c>
      <c r="G151" s="39" t="s">
        <v>9</v>
      </c>
      <c r="H151" s="80">
        <v>12.6</v>
      </c>
    </row>
    <row r="152" spans="1:8" ht="18.75" customHeight="1">
      <c r="A152" s="58" t="s">
        <v>142</v>
      </c>
      <c r="B152" s="131">
        <v>759</v>
      </c>
      <c r="C152" s="39" t="s">
        <v>51</v>
      </c>
      <c r="D152" s="39" t="s">
        <v>47</v>
      </c>
      <c r="E152" s="39"/>
      <c r="F152" s="39"/>
      <c r="G152" s="39"/>
      <c r="H152" s="80">
        <f>H153</f>
        <v>1187.5</v>
      </c>
    </row>
    <row r="153" spans="1:8" ht="30" customHeight="1">
      <c r="A153" s="38" t="s">
        <v>356</v>
      </c>
      <c r="B153" s="131">
        <v>759</v>
      </c>
      <c r="C153" s="39" t="s">
        <v>51</v>
      </c>
      <c r="D153" s="39" t="s">
        <v>47</v>
      </c>
      <c r="E153" s="39" t="s">
        <v>355</v>
      </c>
      <c r="F153" s="39"/>
      <c r="G153" s="39"/>
      <c r="H153" s="80">
        <f>H154+H159</f>
        <v>1187.5</v>
      </c>
    </row>
    <row r="154" spans="1:8" ht="21.75" customHeight="1">
      <c r="A154" s="38" t="s">
        <v>357</v>
      </c>
      <c r="B154" s="131">
        <v>759</v>
      </c>
      <c r="C154" s="39" t="s">
        <v>51</v>
      </c>
      <c r="D154" s="39" t="s">
        <v>47</v>
      </c>
      <c r="E154" s="39" t="s">
        <v>30</v>
      </c>
      <c r="F154" s="39"/>
      <c r="G154" s="39"/>
      <c r="H154" s="80">
        <f>SUM(H155)</f>
        <v>1087.5</v>
      </c>
    </row>
    <row r="155" spans="1:8" ht="21.75" customHeight="1">
      <c r="A155" s="38" t="s">
        <v>158</v>
      </c>
      <c r="B155" s="131">
        <v>759</v>
      </c>
      <c r="C155" s="39" t="s">
        <v>51</v>
      </c>
      <c r="D155" s="39" t="s">
        <v>47</v>
      </c>
      <c r="E155" s="39" t="s">
        <v>30</v>
      </c>
      <c r="F155" s="39" t="s">
        <v>159</v>
      </c>
      <c r="G155" s="39"/>
      <c r="H155" s="80">
        <f>SUM(H156)</f>
        <v>1087.5</v>
      </c>
    </row>
    <row r="156" spans="1:8" ht="25.5" customHeight="1">
      <c r="A156" s="38" t="s">
        <v>160</v>
      </c>
      <c r="B156" s="131">
        <v>759</v>
      </c>
      <c r="C156" s="39" t="s">
        <v>51</v>
      </c>
      <c r="D156" s="39" t="s">
        <v>47</v>
      </c>
      <c r="E156" s="39" t="s">
        <v>30</v>
      </c>
      <c r="F156" s="39" t="s">
        <v>161</v>
      </c>
      <c r="G156" s="39"/>
      <c r="H156" s="80">
        <f>H157</f>
        <v>1087.5</v>
      </c>
    </row>
    <row r="157" spans="1:8" ht="21.75" customHeight="1">
      <c r="A157" s="38" t="s">
        <v>339</v>
      </c>
      <c r="B157" s="131">
        <v>759</v>
      </c>
      <c r="C157" s="39" t="s">
        <v>51</v>
      </c>
      <c r="D157" s="39" t="s">
        <v>47</v>
      </c>
      <c r="E157" s="39" t="s">
        <v>30</v>
      </c>
      <c r="F157" s="39" t="s">
        <v>7</v>
      </c>
      <c r="G157" s="39"/>
      <c r="H157" s="80">
        <v>1087.5</v>
      </c>
    </row>
    <row r="158" spans="1:8" ht="36.75" customHeight="1">
      <c r="A158" s="60" t="s">
        <v>392</v>
      </c>
      <c r="B158" s="131">
        <v>759</v>
      </c>
      <c r="C158" s="39" t="s">
        <v>51</v>
      </c>
      <c r="D158" s="39" t="s">
        <v>47</v>
      </c>
      <c r="E158" s="39" t="s">
        <v>270</v>
      </c>
      <c r="F158" s="39"/>
      <c r="G158" s="39"/>
      <c r="H158" s="80">
        <f>H159</f>
        <v>100</v>
      </c>
    </row>
    <row r="159" spans="1:8" ht="27.75" customHeight="1">
      <c r="A159" s="38" t="s">
        <v>158</v>
      </c>
      <c r="B159" s="131">
        <v>759</v>
      </c>
      <c r="C159" s="39" t="s">
        <v>51</v>
      </c>
      <c r="D159" s="39" t="s">
        <v>47</v>
      </c>
      <c r="E159" s="39" t="s">
        <v>270</v>
      </c>
      <c r="F159" s="39" t="s">
        <v>159</v>
      </c>
      <c r="G159" s="39"/>
      <c r="H159" s="80">
        <f>H160</f>
        <v>100</v>
      </c>
    </row>
    <row r="160" spans="1:8" ht="27.75" customHeight="1">
      <c r="A160" s="38" t="s">
        <v>160</v>
      </c>
      <c r="B160" s="131">
        <v>759</v>
      </c>
      <c r="C160" s="39" t="s">
        <v>51</v>
      </c>
      <c r="D160" s="39" t="s">
        <v>47</v>
      </c>
      <c r="E160" s="39" t="s">
        <v>270</v>
      </c>
      <c r="F160" s="39" t="s">
        <v>161</v>
      </c>
      <c r="G160" s="39" t="s">
        <v>10</v>
      </c>
      <c r="H160" s="80">
        <f>H161</f>
        <v>100</v>
      </c>
    </row>
    <row r="161" spans="1:8" ht="21.75" customHeight="1">
      <c r="A161" s="38" t="s">
        <v>339</v>
      </c>
      <c r="B161" s="131">
        <v>759</v>
      </c>
      <c r="C161" s="39" t="s">
        <v>51</v>
      </c>
      <c r="D161" s="39" t="s">
        <v>47</v>
      </c>
      <c r="E161" s="39" t="s">
        <v>270</v>
      </c>
      <c r="F161" s="39" t="s">
        <v>7</v>
      </c>
      <c r="G161" s="39" t="s">
        <v>10</v>
      </c>
      <c r="H161" s="80">
        <v>100</v>
      </c>
    </row>
    <row r="162" spans="1:8" ht="21.75" customHeight="1">
      <c r="A162" s="161" t="s">
        <v>179</v>
      </c>
      <c r="B162" s="64">
        <v>759</v>
      </c>
      <c r="C162" s="166" t="s">
        <v>52</v>
      </c>
      <c r="D162" s="166" t="s">
        <v>69</v>
      </c>
      <c r="E162" s="166"/>
      <c r="F162" s="166"/>
      <c r="G162" s="166"/>
      <c r="H162" s="167">
        <f>H164</f>
        <v>50</v>
      </c>
    </row>
    <row r="163" spans="1:8" ht="21.75" customHeight="1">
      <c r="A163" s="38" t="s">
        <v>180</v>
      </c>
      <c r="B163" s="131">
        <v>759</v>
      </c>
      <c r="C163" s="39" t="s">
        <v>52</v>
      </c>
      <c r="D163" s="39" t="s">
        <v>41</v>
      </c>
      <c r="E163" s="39"/>
      <c r="F163" s="39"/>
      <c r="G163" s="39"/>
      <c r="H163" s="80">
        <f>H164</f>
        <v>50</v>
      </c>
    </row>
    <row r="164" spans="1:8" ht="27" customHeight="1">
      <c r="A164" s="38" t="s">
        <v>358</v>
      </c>
      <c r="B164" s="131">
        <v>759</v>
      </c>
      <c r="C164" s="39" t="s">
        <v>52</v>
      </c>
      <c r="D164" s="39" t="s">
        <v>41</v>
      </c>
      <c r="E164" s="39" t="s">
        <v>181</v>
      </c>
      <c r="F164" s="39"/>
      <c r="G164" s="39"/>
      <c r="H164" s="80">
        <f>H165</f>
        <v>50</v>
      </c>
    </row>
    <row r="165" spans="1:8" ht="21.75" customHeight="1">
      <c r="A165" s="38" t="s">
        <v>158</v>
      </c>
      <c r="B165" s="131">
        <v>759</v>
      </c>
      <c r="C165" s="39" t="s">
        <v>52</v>
      </c>
      <c r="D165" s="39" t="s">
        <v>41</v>
      </c>
      <c r="E165" s="39" t="s">
        <v>31</v>
      </c>
      <c r="F165" s="39" t="s">
        <v>159</v>
      </c>
      <c r="G165" s="39"/>
      <c r="H165" s="80">
        <f>H167</f>
        <v>50</v>
      </c>
    </row>
    <row r="166" spans="1:10" ht="21.75" customHeight="1">
      <c r="A166" s="38" t="s">
        <v>160</v>
      </c>
      <c r="B166" s="131">
        <v>759</v>
      </c>
      <c r="C166" s="39" t="s">
        <v>52</v>
      </c>
      <c r="D166" s="39" t="s">
        <v>41</v>
      </c>
      <c r="E166" s="39" t="s">
        <v>31</v>
      </c>
      <c r="F166" s="39" t="s">
        <v>161</v>
      </c>
      <c r="G166" s="39"/>
      <c r="H166" s="80">
        <f>H167</f>
        <v>50</v>
      </c>
      <c r="J166" s="47"/>
    </row>
    <row r="167" spans="1:8" ht="28.5" customHeight="1">
      <c r="A167" s="38" t="s">
        <v>339</v>
      </c>
      <c r="B167" s="131">
        <v>759</v>
      </c>
      <c r="C167" s="39" t="s">
        <v>52</v>
      </c>
      <c r="D167" s="39" t="s">
        <v>41</v>
      </c>
      <c r="E167" s="39" t="s">
        <v>31</v>
      </c>
      <c r="F167" s="39" t="s">
        <v>7</v>
      </c>
      <c r="G167" s="39"/>
      <c r="H167" s="80">
        <v>50</v>
      </c>
    </row>
    <row r="168" spans="1:8" ht="26.25" customHeight="1">
      <c r="A168" s="161" t="s">
        <v>135</v>
      </c>
      <c r="B168" s="64">
        <v>759</v>
      </c>
      <c r="C168" s="166" t="s">
        <v>49</v>
      </c>
      <c r="D168" s="166" t="s">
        <v>69</v>
      </c>
      <c r="E168" s="166"/>
      <c r="F168" s="166"/>
      <c r="G168" s="166"/>
      <c r="H168" s="167">
        <f>H169</f>
        <v>435.4</v>
      </c>
    </row>
    <row r="169" spans="1:8" ht="18.75" customHeight="1">
      <c r="A169" s="38" t="s">
        <v>32</v>
      </c>
      <c r="B169" s="131">
        <v>759</v>
      </c>
      <c r="C169" s="39" t="s">
        <v>49</v>
      </c>
      <c r="D169" s="39" t="s">
        <v>41</v>
      </c>
      <c r="E169" s="39"/>
      <c r="F169" s="39"/>
      <c r="G169" s="39"/>
      <c r="H169" s="80">
        <f>H170</f>
        <v>435.4</v>
      </c>
    </row>
    <row r="170" spans="1:8" ht="34.5" customHeight="1">
      <c r="A170" s="38" t="s">
        <v>359</v>
      </c>
      <c r="B170" s="131">
        <v>759</v>
      </c>
      <c r="C170" s="39" t="s">
        <v>49</v>
      </c>
      <c r="D170" s="39" t="s">
        <v>41</v>
      </c>
      <c r="E170" s="39" t="s">
        <v>182</v>
      </c>
      <c r="F170" s="39"/>
      <c r="G170" s="39"/>
      <c r="H170" s="80">
        <f>H171</f>
        <v>435.4</v>
      </c>
    </row>
    <row r="171" spans="1:8" ht="26.25" customHeight="1">
      <c r="A171" s="38" t="s">
        <v>183</v>
      </c>
      <c r="B171" s="131">
        <v>759</v>
      </c>
      <c r="C171" s="39" t="s">
        <v>49</v>
      </c>
      <c r="D171" s="39" t="s">
        <v>41</v>
      </c>
      <c r="E171" s="39" t="s">
        <v>33</v>
      </c>
      <c r="F171" s="39"/>
      <c r="G171" s="39"/>
      <c r="H171" s="80">
        <f>H172</f>
        <v>435.4</v>
      </c>
    </row>
    <row r="172" spans="1:8" ht="20.25" customHeight="1">
      <c r="A172" s="38" t="s">
        <v>185</v>
      </c>
      <c r="B172" s="131">
        <v>759</v>
      </c>
      <c r="C172" s="39" t="s">
        <v>49</v>
      </c>
      <c r="D172" s="39" t="s">
        <v>41</v>
      </c>
      <c r="E172" s="39" t="s">
        <v>33</v>
      </c>
      <c r="F172" s="39" t="s">
        <v>184</v>
      </c>
      <c r="G172" s="39"/>
      <c r="H172" s="80">
        <f>H173</f>
        <v>435.4</v>
      </c>
    </row>
    <row r="173" spans="1:8" ht="27" customHeight="1">
      <c r="A173" s="43" t="s">
        <v>361</v>
      </c>
      <c r="B173" s="131">
        <v>759</v>
      </c>
      <c r="C173" s="39" t="s">
        <v>49</v>
      </c>
      <c r="D173" s="39" t="s">
        <v>41</v>
      </c>
      <c r="E173" s="39" t="s">
        <v>33</v>
      </c>
      <c r="F173" s="39" t="s">
        <v>360</v>
      </c>
      <c r="G173" s="39"/>
      <c r="H173" s="80">
        <v>435.4</v>
      </c>
    </row>
    <row r="174" spans="1:8" ht="21.75" customHeight="1">
      <c r="A174" s="161" t="s">
        <v>186</v>
      </c>
      <c r="B174" s="64">
        <v>759</v>
      </c>
      <c r="C174" s="166" t="s">
        <v>45</v>
      </c>
      <c r="D174" s="166" t="s">
        <v>69</v>
      </c>
      <c r="E174" s="166"/>
      <c r="F174" s="166"/>
      <c r="G174" s="166"/>
      <c r="H174" s="167">
        <f>SUM(H175)</f>
        <v>114.6</v>
      </c>
    </row>
    <row r="175" spans="1:8" ht="21.75" customHeight="1">
      <c r="A175" s="38" t="s">
        <v>34</v>
      </c>
      <c r="B175" s="131">
        <v>759</v>
      </c>
      <c r="C175" s="39" t="s">
        <v>45</v>
      </c>
      <c r="D175" s="39" t="s">
        <v>42</v>
      </c>
      <c r="E175" s="39"/>
      <c r="F175" s="39"/>
      <c r="G175" s="39"/>
      <c r="H175" s="80">
        <f>SUM(H176)</f>
        <v>114.6</v>
      </c>
    </row>
    <row r="176" spans="1:8" ht="23.25" customHeight="1">
      <c r="A176" s="38" t="s">
        <v>362</v>
      </c>
      <c r="B176" s="131">
        <v>759</v>
      </c>
      <c r="C176" s="39" t="s">
        <v>45</v>
      </c>
      <c r="D176" s="39" t="s">
        <v>42</v>
      </c>
      <c r="E176" s="39" t="s">
        <v>187</v>
      </c>
      <c r="F176" s="39"/>
      <c r="G176" s="39"/>
      <c r="H176" s="80">
        <f>SUM(H177)</f>
        <v>114.6</v>
      </c>
    </row>
    <row r="177" spans="1:8" ht="18" customHeight="1">
      <c r="A177" s="38" t="s">
        <v>363</v>
      </c>
      <c r="B177" s="131">
        <v>759</v>
      </c>
      <c r="C177" s="39" t="s">
        <v>45</v>
      </c>
      <c r="D177" s="39" t="s">
        <v>42</v>
      </c>
      <c r="E177" s="39" t="s">
        <v>35</v>
      </c>
      <c r="F177" s="39"/>
      <c r="G177" s="39"/>
      <c r="H177" s="80">
        <f>SUM(H178)</f>
        <v>114.6</v>
      </c>
    </row>
    <row r="178" spans="1:8" ht="21.75" customHeight="1">
      <c r="A178" s="38" t="s">
        <v>158</v>
      </c>
      <c r="B178" s="131">
        <v>759</v>
      </c>
      <c r="C178" s="39" t="s">
        <v>45</v>
      </c>
      <c r="D178" s="39" t="s">
        <v>42</v>
      </c>
      <c r="E178" s="39" t="s">
        <v>35</v>
      </c>
      <c r="F178" s="39" t="s">
        <v>159</v>
      </c>
      <c r="G178" s="39"/>
      <c r="H178" s="80">
        <f>SUM(H179)</f>
        <v>114.6</v>
      </c>
    </row>
    <row r="179" spans="1:8" ht="21.75" customHeight="1">
      <c r="A179" s="38" t="s">
        <v>160</v>
      </c>
      <c r="B179" s="131">
        <v>759</v>
      </c>
      <c r="C179" s="39" t="s">
        <v>45</v>
      </c>
      <c r="D179" s="39" t="s">
        <v>42</v>
      </c>
      <c r="E179" s="39" t="s">
        <v>35</v>
      </c>
      <c r="F179" s="39" t="s">
        <v>161</v>
      </c>
      <c r="G179" s="39"/>
      <c r="H179" s="80">
        <f>H180</f>
        <v>114.6</v>
      </c>
    </row>
    <row r="180" spans="1:8" ht="24" customHeight="1">
      <c r="A180" s="38" t="s">
        <v>339</v>
      </c>
      <c r="B180" s="131">
        <v>759</v>
      </c>
      <c r="C180" s="39" t="s">
        <v>45</v>
      </c>
      <c r="D180" s="39" t="s">
        <v>42</v>
      </c>
      <c r="E180" s="39" t="s">
        <v>35</v>
      </c>
      <c r="F180" s="39" t="s">
        <v>7</v>
      </c>
      <c r="G180" s="39" t="s">
        <v>10</v>
      </c>
      <c r="H180" s="80">
        <v>114.6</v>
      </c>
    </row>
    <row r="181" spans="1:8" ht="29.25" customHeight="1">
      <c r="A181" s="161" t="s">
        <v>364</v>
      </c>
      <c r="B181" s="64">
        <v>759</v>
      </c>
      <c r="C181" s="166" t="s">
        <v>46</v>
      </c>
      <c r="D181" s="166" t="s">
        <v>69</v>
      </c>
      <c r="E181" s="166"/>
      <c r="F181" s="166"/>
      <c r="G181" s="166"/>
      <c r="H181" s="167">
        <f>H182</f>
        <v>0</v>
      </c>
    </row>
    <row r="182" spans="1:8" ht="24.75" customHeight="1">
      <c r="A182" s="38" t="s">
        <v>38</v>
      </c>
      <c r="B182" s="131">
        <v>759</v>
      </c>
      <c r="C182" s="39" t="s">
        <v>46</v>
      </c>
      <c r="D182" s="39" t="s">
        <v>41</v>
      </c>
      <c r="E182" s="45">
        <v>7100000000</v>
      </c>
      <c r="F182" s="39"/>
      <c r="G182" s="39"/>
      <c r="H182" s="80">
        <f>H183</f>
        <v>0</v>
      </c>
    </row>
    <row r="183" spans="1:8" ht="21.75" customHeight="1">
      <c r="A183" s="38" t="s">
        <v>365</v>
      </c>
      <c r="B183" s="131">
        <v>759</v>
      </c>
      <c r="C183" s="39" t="s">
        <v>46</v>
      </c>
      <c r="D183" s="39" t="s">
        <v>41</v>
      </c>
      <c r="E183" s="45">
        <v>7110020010</v>
      </c>
      <c r="F183" s="39"/>
      <c r="G183" s="39"/>
      <c r="H183" s="80">
        <f>H184</f>
        <v>0</v>
      </c>
    </row>
    <row r="184" spans="1:8" ht="21.75" customHeight="1">
      <c r="A184" s="38" t="s">
        <v>188</v>
      </c>
      <c r="B184" s="131">
        <v>759</v>
      </c>
      <c r="C184" s="39" t="s">
        <v>46</v>
      </c>
      <c r="D184" s="39" t="s">
        <v>41</v>
      </c>
      <c r="E184" s="45">
        <v>7110020010</v>
      </c>
      <c r="F184" s="39" t="s">
        <v>75</v>
      </c>
      <c r="G184" s="39"/>
      <c r="H184" s="80">
        <f>H185</f>
        <v>0</v>
      </c>
    </row>
    <row r="185" spans="1:8" ht="19.5" customHeight="1">
      <c r="A185" s="38" t="s">
        <v>366</v>
      </c>
      <c r="B185" s="131">
        <v>759</v>
      </c>
      <c r="C185" s="39" t="s">
        <v>46</v>
      </c>
      <c r="D185" s="39" t="s">
        <v>41</v>
      </c>
      <c r="E185" s="45">
        <v>7110020010</v>
      </c>
      <c r="F185" s="39" t="s">
        <v>36</v>
      </c>
      <c r="G185" s="39"/>
      <c r="H185" s="80">
        <v>0</v>
      </c>
    </row>
    <row r="186" spans="1:11" ht="21.75" customHeight="1">
      <c r="A186" s="161" t="s">
        <v>53</v>
      </c>
      <c r="B186" s="64">
        <v>759</v>
      </c>
      <c r="C186" s="166"/>
      <c r="D186" s="166"/>
      <c r="E186" s="166"/>
      <c r="F186" s="166"/>
      <c r="G186" s="166"/>
      <c r="H186" s="167">
        <f>H10+H89+H96+H109+H135+H168+H162+H174+H181</f>
        <v>8823.199999999999</v>
      </c>
      <c r="I186" s="214"/>
      <c r="J186" s="214"/>
      <c r="K186" s="214"/>
    </row>
    <row r="187" spans="1:8" ht="10.5" customHeight="1" hidden="1">
      <c r="A187" s="48"/>
      <c r="B187" s="219"/>
      <c r="C187" s="51"/>
      <c r="D187" s="51"/>
      <c r="E187" s="164"/>
      <c r="F187" s="51"/>
      <c r="H187" s="50"/>
    </row>
    <row r="188" spans="1:8" ht="12">
      <c r="A188" s="49"/>
      <c r="H188" s="50"/>
    </row>
    <row r="189" ht="12">
      <c r="A189" s="182" t="s">
        <v>189</v>
      </c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A7:H7"/>
    <mergeCell ref="G1:H1"/>
    <mergeCell ref="A2:H2"/>
    <mergeCell ref="A3:H3"/>
    <mergeCell ref="A4:H4"/>
    <mergeCell ref="A5:H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6"/>
  <sheetViews>
    <sheetView zoomScalePageLayoutView="0" workbookViewId="0" topLeftCell="A126">
      <selection activeCell="K163" sqref="K163"/>
    </sheetView>
  </sheetViews>
  <sheetFormatPr defaultColWidth="9.140625" defaultRowHeight="15"/>
  <cols>
    <col min="1" max="1" width="52.00390625" style="30" customWidth="1"/>
    <col min="2" max="2" width="8.00390625" style="217" customWidth="1"/>
    <col min="3" max="3" width="7.8515625" style="211" customWidth="1"/>
    <col min="4" max="4" width="8.00390625" style="211" customWidth="1"/>
    <col min="5" max="5" width="10.140625" style="162" customWidth="1"/>
    <col min="6" max="6" width="7.421875" style="211" customWidth="1"/>
    <col min="7" max="7" width="8.421875" style="211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9" ht="15.75" customHeight="1">
      <c r="G1" s="216"/>
      <c r="H1" s="216"/>
      <c r="I1" s="33"/>
    </row>
    <row r="2" spans="1:9" s="33" customFormat="1" ht="14.25" customHeight="1">
      <c r="A2" s="237" t="s">
        <v>368</v>
      </c>
      <c r="B2" s="237"/>
      <c r="C2" s="237"/>
      <c r="D2" s="237"/>
      <c r="E2" s="237"/>
      <c r="F2" s="237"/>
      <c r="G2" s="237"/>
      <c r="H2" s="237"/>
      <c r="I2" s="237"/>
    </row>
    <row r="3" spans="1:9" s="33" customFormat="1" ht="14.25" customHeight="1">
      <c r="A3" s="237" t="s">
        <v>145</v>
      </c>
      <c r="B3" s="237"/>
      <c r="C3" s="237"/>
      <c r="D3" s="237"/>
      <c r="E3" s="237"/>
      <c r="F3" s="237"/>
      <c r="G3" s="237"/>
      <c r="H3" s="237"/>
      <c r="I3" s="237"/>
    </row>
    <row r="4" spans="1:9" s="33" customFormat="1" ht="14.25" customHeight="1">
      <c r="A4" s="237" t="s">
        <v>197</v>
      </c>
      <c r="B4" s="237"/>
      <c r="C4" s="237"/>
      <c r="D4" s="237"/>
      <c r="E4" s="237"/>
      <c r="F4" s="237"/>
      <c r="G4" s="237"/>
      <c r="H4" s="237"/>
      <c r="I4" s="237"/>
    </row>
    <row r="5" spans="1:9" s="33" customFormat="1" ht="15" customHeight="1">
      <c r="A5" s="250" t="s">
        <v>434</v>
      </c>
      <c r="B5" s="250"/>
      <c r="C5" s="250"/>
      <c r="D5" s="250"/>
      <c r="E5" s="250"/>
      <c r="F5" s="250"/>
      <c r="G5" s="250"/>
      <c r="H5" s="250"/>
      <c r="I5" s="250"/>
    </row>
    <row r="6" spans="1:8" ht="18.75" customHeight="1">
      <c r="A6" s="34"/>
      <c r="B6" s="218"/>
      <c r="C6" s="34"/>
      <c r="D6" s="34"/>
      <c r="E6" s="163"/>
      <c r="F6" s="34"/>
      <c r="G6" s="34"/>
      <c r="H6" s="34"/>
    </row>
    <row r="7" spans="1:11" ht="66.75" customHeight="1">
      <c r="A7" s="301" t="s">
        <v>450</v>
      </c>
      <c r="B7" s="301"/>
      <c r="C7" s="301"/>
      <c r="D7" s="301"/>
      <c r="E7" s="301"/>
      <c r="F7" s="301"/>
      <c r="G7" s="301"/>
      <c r="H7" s="301"/>
      <c r="I7" s="301"/>
      <c r="K7" s="33"/>
    </row>
    <row r="8" spans="1:9" s="36" customFormat="1" ht="15" customHeight="1">
      <c r="A8" s="293" t="s">
        <v>146</v>
      </c>
      <c r="B8" s="295" t="s">
        <v>122</v>
      </c>
      <c r="C8" s="297" t="s">
        <v>123</v>
      </c>
      <c r="D8" s="295" t="s">
        <v>124</v>
      </c>
      <c r="E8" s="299" t="s">
        <v>147</v>
      </c>
      <c r="F8" s="299" t="s">
        <v>1</v>
      </c>
      <c r="G8" s="291" t="s">
        <v>2</v>
      </c>
      <c r="H8" s="35" t="s">
        <v>58</v>
      </c>
      <c r="I8" s="35" t="s">
        <v>58</v>
      </c>
    </row>
    <row r="9" spans="1:9" s="36" customFormat="1" ht="17.25" customHeight="1">
      <c r="A9" s="294"/>
      <c r="B9" s="296"/>
      <c r="C9" s="298"/>
      <c r="D9" s="296"/>
      <c r="E9" s="300"/>
      <c r="F9" s="300"/>
      <c r="G9" s="292"/>
      <c r="H9" s="37" t="s">
        <v>324</v>
      </c>
      <c r="I9" s="37" t="s">
        <v>409</v>
      </c>
    </row>
    <row r="10" spans="1:9" ht="19.5" customHeight="1">
      <c r="A10" s="161" t="s">
        <v>125</v>
      </c>
      <c r="B10" s="64">
        <v>759</v>
      </c>
      <c r="C10" s="166" t="s">
        <v>41</v>
      </c>
      <c r="D10" s="166" t="s">
        <v>69</v>
      </c>
      <c r="E10" s="166"/>
      <c r="F10" s="166"/>
      <c r="G10" s="166"/>
      <c r="H10" s="167">
        <f>H11+H18+H33+H38+H43</f>
        <v>4671.9</v>
      </c>
      <c r="I10" s="167">
        <f>I11+I18+I33+I38+I43</f>
        <v>4833.7</v>
      </c>
    </row>
    <row r="11" spans="1:9" ht="33.75" customHeight="1">
      <c r="A11" s="38" t="s">
        <v>148</v>
      </c>
      <c r="B11" s="131">
        <v>759</v>
      </c>
      <c r="C11" s="39" t="s">
        <v>41</v>
      </c>
      <c r="D11" s="39" t="s">
        <v>42</v>
      </c>
      <c r="E11" s="39"/>
      <c r="F11" s="39"/>
      <c r="G11" s="39"/>
      <c r="H11" s="80">
        <f aca="true" t="shared" si="0" ref="H11:I13">H12</f>
        <v>1020.8</v>
      </c>
      <c r="I11" s="80">
        <f t="shared" si="0"/>
        <v>1061.7</v>
      </c>
    </row>
    <row r="12" spans="1:10" ht="24.75" customHeight="1">
      <c r="A12" s="38" t="s">
        <v>333</v>
      </c>
      <c r="B12" s="131">
        <v>759</v>
      </c>
      <c r="C12" s="39" t="s">
        <v>41</v>
      </c>
      <c r="D12" s="39" t="s">
        <v>42</v>
      </c>
      <c r="E12" s="41" t="s">
        <v>149</v>
      </c>
      <c r="F12" s="39"/>
      <c r="G12" s="39"/>
      <c r="H12" s="80">
        <f t="shared" si="0"/>
        <v>1020.8</v>
      </c>
      <c r="I12" s="80">
        <f t="shared" si="0"/>
        <v>1061.7</v>
      </c>
      <c r="J12" s="42"/>
    </row>
    <row r="13" spans="1:9" ht="26.25" customHeight="1">
      <c r="A13" s="38" t="s">
        <v>334</v>
      </c>
      <c r="B13" s="131">
        <v>759</v>
      </c>
      <c r="C13" s="39" t="s">
        <v>41</v>
      </c>
      <c r="D13" s="39" t="s">
        <v>42</v>
      </c>
      <c r="E13" s="41" t="s">
        <v>150</v>
      </c>
      <c r="F13" s="39"/>
      <c r="G13" s="39"/>
      <c r="H13" s="80">
        <f t="shared" si="0"/>
        <v>1020.8</v>
      </c>
      <c r="I13" s="80">
        <f t="shared" si="0"/>
        <v>1061.7</v>
      </c>
    </row>
    <row r="14" spans="1:9" ht="50.25" customHeight="1">
      <c r="A14" s="38" t="s">
        <v>151</v>
      </c>
      <c r="B14" s="131">
        <v>759</v>
      </c>
      <c r="C14" s="39" t="s">
        <v>41</v>
      </c>
      <c r="D14" s="39" t="s">
        <v>42</v>
      </c>
      <c r="E14" s="41" t="s">
        <v>150</v>
      </c>
      <c r="F14" s="39" t="s">
        <v>152</v>
      </c>
      <c r="G14" s="39"/>
      <c r="H14" s="80">
        <f>SUM(H15)</f>
        <v>1020.8</v>
      </c>
      <c r="I14" s="80">
        <f>SUM(I15)</f>
        <v>1061.7</v>
      </c>
    </row>
    <row r="15" spans="1:9" ht="27.75" customHeight="1">
      <c r="A15" s="38" t="s">
        <v>153</v>
      </c>
      <c r="B15" s="131">
        <v>759</v>
      </c>
      <c r="C15" s="39" t="s">
        <v>41</v>
      </c>
      <c r="D15" s="39" t="s">
        <v>42</v>
      </c>
      <c r="E15" s="41" t="s">
        <v>150</v>
      </c>
      <c r="F15" s="39" t="s">
        <v>154</v>
      </c>
      <c r="G15" s="39"/>
      <c r="H15" s="80">
        <f>H16+H17</f>
        <v>1020.8</v>
      </c>
      <c r="I15" s="80">
        <f>I16+I17</f>
        <v>1061.7</v>
      </c>
    </row>
    <row r="16" spans="1:9" ht="18.75" customHeight="1">
      <c r="A16" s="38" t="s">
        <v>335</v>
      </c>
      <c r="B16" s="131">
        <v>759</v>
      </c>
      <c r="C16" s="39" t="s">
        <v>41</v>
      </c>
      <c r="D16" s="39" t="s">
        <v>42</v>
      </c>
      <c r="E16" s="41" t="s">
        <v>150</v>
      </c>
      <c r="F16" s="39" t="s">
        <v>3</v>
      </c>
      <c r="G16" s="39" t="s">
        <v>4</v>
      </c>
      <c r="H16" s="80">
        <v>784.1</v>
      </c>
      <c r="I16" s="80">
        <v>815.4</v>
      </c>
    </row>
    <row r="17" spans="1:9" ht="39" customHeight="1">
      <c r="A17" s="38" t="s">
        <v>336</v>
      </c>
      <c r="B17" s="131">
        <v>759</v>
      </c>
      <c r="C17" s="39" t="s">
        <v>41</v>
      </c>
      <c r="D17" s="39" t="s">
        <v>42</v>
      </c>
      <c r="E17" s="41" t="s">
        <v>150</v>
      </c>
      <c r="F17" s="39" t="s">
        <v>5</v>
      </c>
      <c r="G17" s="39" t="s">
        <v>6</v>
      </c>
      <c r="H17" s="80">
        <v>236.7</v>
      </c>
      <c r="I17" s="80">
        <v>246.3</v>
      </c>
    </row>
    <row r="18" spans="1:9" ht="36.75" customHeight="1">
      <c r="A18" s="38" t="s">
        <v>155</v>
      </c>
      <c r="B18" s="131">
        <v>759</v>
      </c>
      <c r="C18" s="39" t="s">
        <v>41</v>
      </c>
      <c r="D18" s="39" t="s">
        <v>43</v>
      </c>
      <c r="E18" s="39"/>
      <c r="F18" s="39"/>
      <c r="G18" s="39"/>
      <c r="H18" s="80">
        <f>H21+H25+H28</f>
        <v>3321.2999999999997</v>
      </c>
      <c r="I18" s="80">
        <f>I21+I25+I28</f>
        <v>3442.5</v>
      </c>
    </row>
    <row r="19" spans="1:9" ht="23.25" customHeight="1">
      <c r="A19" s="38" t="s">
        <v>337</v>
      </c>
      <c r="B19" s="131">
        <v>759</v>
      </c>
      <c r="C19" s="39" t="s">
        <v>41</v>
      </c>
      <c r="D19" s="39" t="s">
        <v>43</v>
      </c>
      <c r="E19" s="41" t="s">
        <v>156</v>
      </c>
      <c r="F19" s="39"/>
      <c r="G19" s="39"/>
      <c r="H19" s="80">
        <f>H20</f>
        <v>3321.2999999999997</v>
      </c>
      <c r="I19" s="80">
        <f>I20</f>
        <v>3442.5</v>
      </c>
    </row>
    <row r="20" spans="1:9" ht="25.5" customHeight="1">
      <c r="A20" s="38" t="s">
        <v>338</v>
      </c>
      <c r="B20" s="131">
        <v>759</v>
      </c>
      <c r="C20" s="39" t="s">
        <v>41</v>
      </c>
      <c r="D20" s="39" t="s">
        <v>43</v>
      </c>
      <c r="E20" s="41" t="s">
        <v>157</v>
      </c>
      <c r="F20" s="39"/>
      <c r="G20" s="39"/>
      <c r="H20" s="80">
        <f>SUM(H25+H28+H21)</f>
        <v>3321.2999999999997</v>
      </c>
      <c r="I20" s="80">
        <f>SUM(I25+I28+I21)</f>
        <v>3442.5</v>
      </c>
    </row>
    <row r="21" spans="1:9" ht="51" customHeight="1">
      <c r="A21" s="38" t="s">
        <v>151</v>
      </c>
      <c r="B21" s="131">
        <v>759</v>
      </c>
      <c r="C21" s="39" t="s">
        <v>41</v>
      </c>
      <c r="D21" s="39" t="s">
        <v>43</v>
      </c>
      <c r="E21" s="41" t="s">
        <v>157</v>
      </c>
      <c r="F21" s="39" t="s">
        <v>152</v>
      </c>
      <c r="G21" s="39"/>
      <c r="H21" s="80">
        <f>H22</f>
        <v>3031.2999999999997</v>
      </c>
      <c r="I21" s="80">
        <f>I22</f>
        <v>3152.5</v>
      </c>
    </row>
    <row r="22" spans="1:9" ht="25.5" customHeight="1">
      <c r="A22" s="38" t="s">
        <v>153</v>
      </c>
      <c r="B22" s="131">
        <v>759</v>
      </c>
      <c r="C22" s="39" t="s">
        <v>41</v>
      </c>
      <c r="D22" s="39" t="s">
        <v>43</v>
      </c>
      <c r="E22" s="41" t="s">
        <v>157</v>
      </c>
      <c r="F22" s="39" t="s">
        <v>154</v>
      </c>
      <c r="G22" s="39"/>
      <c r="H22" s="80">
        <f>H23+H24</f>
        <v>3031.2999999999997</v>
      </c>
      <c r="I22" s="80">
        <f>I23+I24</f>
        <v>3152.5</v>
      </c>
    </row>
    <row r="23" spans="1:9" ht="18" customHeight="1">
      <c r="A23" s="38" t="s">
        <v>335</v>
      </c>
      <c r="B23" s="131">
        <v>759</v>
      </c>
      <c r="C23" s="39" t="s">
        <v>41</v>
      </c>
      <c r="D23" s="39" t="s">
        <v>43</v>
      </c>
      <c r="E23" s="41" t="s">
        <v>157</v>
      </c>
      <c r="F23" s="39" t="s">
        <v>3</v>
      </c>
      <c r="G23" s="39" t="s">
        <v>4</v>
      </c>
      <c r="H23" s="80">
        <v>2328.2</v>
      </c>
      <c r="I23" s="80">
        <v>2421.3</v>
      </c>
    </row>
    <row r="24" spans="1:9" ht="42.75" customHeight="1">
      <c r="A24" s="38" t="s">
        <v>336</v>
      </c>
      <c r="B24" s="131">
        <v>759</v>
      </c>
      <c r="C24" s="39" t="s">
        <v>41</v>
      </c>
      <c r="D24" s="39" t="s">
        <v>43</v>
      </c>
      <c r="E24" s="41" t="s">
        <v>157</v>
      </c>
      <c r="F24" s="39" t="s">
        <v>5</v>
      </c>
      <c r="G24" s="39" t="s">
        <v>6</v>
      </c>
      <c r="H24" s="80">
        <v>703.1</v>
      </c>
      <c r="I24" s="80">
        <v>731.2</v>
      </c>
    </row>
    <row r="25" spans="1:9" ht="29.25" customHeight="1">
      <c r="A25" s="38" t="s">
        <v>158</v>
      </c>
      <c r="B25" s="131">
        <v>759</v>
      </c>
      <c r="C25" s="39" t="s">
        <v>41</v>
      </c>
      <c r="D25" s="39" t="s">
        <v>43</v>
      </c>
      <c r="E25" s="41" t="s">
        <v>157</v>
      </c>
      <c r="F25" s="39" t="s">
        <v>159</v>
      </c>
      <c r="G25" s="39"/>
      <c r="H25" s="80">
        <f>SUM(H26)</f>
        <v>277.5</v>
      </c>
      <c r="I25" s="80">
        <f>SUM(I26)</f>
        <v>277.5</v>
      </c>
    </row>
    <row r="26" spans="1:9" ht="26.25" customHeight="1">
      <c r="A26" s="38" t="s">
        <v>160</v>
      </c>
      <c r="B26" s="131">
        <v>759</v>
      </c>
      <c r="C26" s="39" t="s">
        <v>41</v>
      </c>
      <c r="D26" s="39" t="s">
        <v>43</v>
      </c>
      <c r="E26" s="41" t="s">
        <v>157</v>
      </c>
      <c r="F26" s="39" t="s">
        <v>161</v>
      </c>
      <c r="G26" s="39"/>
      <c r="H26" s="80">
        <f>H27</f>
        <v>277.5</v>
      </c>
      <c r="I26" s="80">
        <f>I27</f>
        <v>277.5</v>
      </c>
    </row>
    <row r="27" spans="1:9" ht="18.75" customHeight="1">
      <c r="A27" s="38" t="s">
        <v>339</v>
      </c>
      <c r="B27" s="131">
        <v>759</v>
      </c>
      <c r="C27" s="39" t="s">
        <v>41</v>
      </c>
      <c r="D27" s="39" t="s">
        <v>43</v>
      </c>
      <c r="E27" s="41" t="s">
        <v>157</v>
      </c>
      <c r="F27" s="39" t="s">
        <v>7</v>
      </c>
      <c r="G27" s="39"/>
      <c r="H27" s="80">
        <v>277.5</v>
      </c>
      <c r="I27" s="80">
        <v>277.5</v>
      </c>
    </row>
    <row r="28" spans="1:9" ht="18.75" customHeight="1">
      <c r="A28" s="38" t="s">
        <v>163</v>
      </c>
      <c r="B28" s="131">
        <v>759</v>
      </c>
      <c r="C28" s="39" t="s">
        <v>41</v>
      </c>
      <c r="D28" s="39" t="s">
        <v>43</v>
      </c>
      <c r="E28" s="41" t="s">
        <v>157</v>
      </c>
      <c r="F28" s="39" t="s">
        <v>85</v>
      </c>
      <c r="G28" s="39"/>
      <c r="H28" s="80">
        <f>H29</f>
        <v>12.499999999999998</v>
      </c>
      <c r="I28" s="80">
        <f>I29</f>
        <v>12.499999999999998</v>
      </c>
    </row>
    <row r="29" spans="1:9" ht="18" customHeight="1">
      <c r="A29" s="38" t="s">
        <v>340</v>
      </c>
      <c r="B29" s="131">
        <v>759</v>
      </c>
      <c r="C29" s="39" t="s">
        <v>41</v>
      </c>
      <c r="D29" s="39" t="s">
        <v>43</v>
      </c>
      <c r="E29" s="41" t="s">
        <v>157</v>
      </c>
      <c r="F29" s="39" t="s">
        <v>128</v>
      </c>
      <c r="G29" s="39"/>
      <c r="H29" s="80">
        <f>H30+H31+H32</f>
        <v>12.499999999999998</v>
      </c>
      <c r="I29" s="80">
        <f>I30+I31+I32</f>
        <v>12.499999999999998</v>
      </c>
    </row>
    <row r="30" spans="1:9" ht="21" customHeight="1">
      <c r="A30" s="38" t="s">
        <v>127</v>
      </c>
      <c r="B30" s="131">
        <v>759</v>
      </c>
      <c r="C30" s="39" t="s">
        <v>41</v>
      </c>
      <c r="D30" s="39" t="s">
        <v>43</v>
      </c>
      <c r="E30" s="41" t="s">
        <v>157</v>
      </c>
      <c r="F30" s="39" t="s">
        <v>11</v>
      </c>
      <c r="G30" s="39"/>
      <c r="H30" s="80">
        <v>2.3</v>
      </c>
      <c r="I30" s="80">
        <v>2.3</v>
      </c>
    </row>
    <row r="31" spans="1:9" ht="21" customHeight="1">
      <c r="A31" s="38" t="s">
        <v>341</v>
      </c>
      <c r="B31" s="131">
        <v>759</v>
      </c>
      <c r="C31" s="39" t="s">
        <v>41</v>
      </c>
      <c r="D31" s="39" t="s">
        <v>43</v>
      </c>
      <c r="E31" s="41" t="s">
        <v>157</v>
      </c>
      <c r="F31" s="39" t="s">
        <v>12</v>
      </c>
      <c r="G31" s="39"/>
      <c r="H31" s="80">
        <v>10.1</v>
      </c>
      <c r="I31" s="80">
        <v>10.1</v>
      </c>
    </row>
    <row r="32" spans="1:9" ht="21" customHeight="1">
      <c r="A32" s="38" t="s">
        <v>342</v>
      </c>
      <c r="B32" s="131">
        <v>759</v>
      </c>
      <c r="C32" s="39" t="s">
        <v>41</v>
      </c>
      <c r="D32" s="39" t="s">
        <v>43</v>
      </c>
      <c r="E32" s="41" t="s">
        <v>157</v>
      </c>
      <c r="F32" s="39" t="s">
        <v>14</v>
      </c>
      <c r="G32" s="39"/>
      <c r="H32" s="80">
        <v>0.1</v>
      </c>
      <c r="I32" s="80">
        <v>0.1</v>
      </c>
    </row>
    <row r="33" spans="1:9" ht="21.75" customHeight="1">
      <c r="A33" s="38" t="s">
        <v>164</v>
      </c>
      <c r="B33" s="131">
        <v>759</v>
      </c>
      <c r="C33" s="39" t="s">
        <v>41</v>
      </c>
      <c r="D33" s="39" t="s">
        <v>44</v>
      </c>
      <c r="E33" s="39"/>
      <c r="F33" s="39"/>
      <c r="G33" s="39"/>
      <c r="H33" s="80">
        <f aca="true" t="shared" si="1" ref="H33:I36">H34</f>
        <v>0</v>
      </c>
      <c r="I33" s="80">
        <f t="shared" si="1"/>
        <v>0</v>
      </c>
    </row>
    <row r="34" spans="1:9" ht="21" customHeight="1">
      <c r="A34" s="38" t="s">
        <v>165</v>
      </c>
      <c r="B34" s="131">
        <v>759</v>
      </c>
      <c r="C34" s="39" t="s">
        <v>41</v>
      </c>
      <c r="D34" s="39" t="s">
        <v>44</v>
      </c>
      <c r="E34" s="39" t="s">
        <v>166</v>
      </c>
      <c r="F34" s="39"/>
      <c r="G34" s="39"/>
      <c r="H34" s="80">
        <f t="shared" si="1"/>
        <v>0</v>
      </c>
      <c r="I34" s="80">
        <f t="shared" si="1"/>
        <v>0</v>
      </c>
    </row>
    <row r="35" spans="1:9" ht="22.5" customHeight="1">
      <c r="A35" s="38" t="s">
        <v>167</v>
      </c>
      <c r="B35" s="131">
        <v>759</v>
      </c>
      <c r="C35" s="39" t="s">
        <v>41</v>
      </c>
      <c r="D35" s="39" t="s">
        <v>44</v>
      </c>
      <c r="E35" s="39" t="s">
        <v>16</v>
      </c>
      <c r="F35" s="39"/>
      <c r="G35" s="39"/>
      <c r="H35" s="80">
        <f t="shared" si="1"/>
        <v>0</v>
      </c>
      <c r="I35" s="80">
        <f t="shared" si="1"/>
        <v>0</v>
      </c>
    </row>
    <row r="36" spans="1:9" ht="16.5" customHeight="1">
      <c r="A36" s="38" t="s">
        <v>163</v>
      </c>
      <c r="B36" s="131">
        <v>759</v>
      </c>
      <c r="C36" s="39" t="s">
        <v>41</v>
      </c>
      <c r="D36" s="39" t="s">
        <v>44</v>
      </c>
      <c r="E36" s="39" t="s">
        <v>16</v>
      </c>
      <c r="F36" s="39" t="s">
        <v>85</v>
      </c>
      <c r="G36" s="39"/>
      <c r="H36" s="80">
        <f t="shared" si="1"/>
        <v>0</v>
      </c>
      <c r="I36" s="80">
        <f t="shared" si="1"/>
        <v>0</v>
      </c>
    </row>
    <row r="37" spans="1:9" ht="16.5" customHeight="1">
      <c r="A37" s="38" t="s">
        <v>130</v>
      </c>
      <c r="B37" s="131">
        <v>759</v>
      </c>
      <c r="C37" s="39" t="s">
        <v>41</v>
      </c>
      <c r="D37" s="39" t="s">
        <v>44</v>
      </c>
      <c r="E37" s="39" t="s">
        <v>16</v>
      </c>
      <c r="F37" s="39" t="s">
        <v>15</v>
      </c>
      <c r="G37" s="39"/>
      <c r="H37" s="80">
        <v>0</v>
      </c>
      <c r="I37" s="80">
        <v>0</v>
      </c>
    </row>
    <row r="38" spans="1:9" ht="17.25" customHeight="1">
      <c r="A38" s="53" t="s">
        <v>168</v>
      </c>
      <c r="B38" s="131">
        <v>759</v>
      </c>
      <c r="C38" s="39" t="s">
        <v>41</v>
      </c>
      <c r="D38" s="39" t="s">
        <v>45</v>
      </c>
      <c r="E38" s="39"/>
      <c r="F38" s="39"/>
      <c r="G38" s="40"/>
      <c r="H38" s="80">
        <f aca="true" t="shared" si="2" ref="H38:I41">SUM(H39)</f>
        <v>10</v>
      </c>
      <c r="I38" s="80">
        <f t="shared" si="2"/>
        <v>10</v>
      </c>
    </row>
    <row r="39" spans="1:9" ht="18.75" customHeight="1">
      <c r="A39" s="53" t="s">
        <v>169</v>
      </c>
      <c r="B39" s="131">
        <v>759</v>
      </c>
      <c r="C39" s="39" t="s">
        <v>41</v>
      </c>
      <c r="D39" s="39" t="s">
        <v>45</v>
      </c>
      <c r="E39" s="39" t="s">
        <v>17</v>
      </c>
      <c r="F39" s="39"/>
      <c r="G39" s="40"/>
      <c r="H39" s="80">
        <f t="shared" si="2"/>
        <v>10</v>
      </c>
      <c r="I39" s="80">
        <f t="shared" si="2"/>
        <v>10</v>
      </c>
    </row>
    <row r="40" spans="1:9" ht="17.25" customHeight="1">
      <c r="A40" s="53" t="s">
        <v>170</v>
      </c>
      <c r="B40" s="131">
        <v>759</v>
      </c>
      <c r="C40" s="39" t="s">
        <v>41</v>
      </c>
      <c r="D40" s="39" t="s">
        <v>45</v>
      </c>
      <c r="E40" s="39" t="s">
        <v>17</v>
      </c>
      <c r="F40" s="39"/>
      <c r="G40" s="40"/>
      <c r="H40" s="80">
        <f t="shared" si="2"/>
        <v>10</v>
      </c>
      <c r="I40" s="80">
        <f t="shared" si="2"/>
        <v>10</v>
      </c>
    </row>
    <row r="41" spans="1:9" ht="17.25" customHeight="1">
      <c r="A41" s="53" t="s">
        <v>163</v>
      </c>
      <c r="B41" s="131">
        <v>759</v>
      </c>
      <c r="C41" s="39" t="s">
        <v>41</v>
      </c>
      <c r="D41" s="39" t="s">
        <v>45</v>
      </c>
      <c r="E41" s="39" t="s">
        <v>17</v>
      </c>
      <c r="F41" s="39" t="s">
        <v>85</v>
      </c>
      <c r="G41" s="40"/>
      <c r="H41" s="80">
        <f t="shared" si="2"/>
        <v>10</v>
      </c>
      <c r="I41" s="80">
        <f t="shared" si="2"/>
        <v>10</v>
      </c>
    </row>
    <row r="42" spans="1:9" ht="16.5" customHeight="1">
      <c r="A42" s="53" t="s">
        <v>132</v>
      </c>
      <c r="B42" s="131">
        <v>759</v>
      </c>
      <c r="C42" s="39" t="s">
        <v>41</v>
      </c>
      <c r="D42" s="39" t="s">
        <v>45</v>
      </c>
      <c r="E42" s="39" t="s">
        <v>17</v>
      </c>
      <c r="F42" s="39" t="s">
        <v>18</v>
      </c>
      <c r="G42" s="40"/>
      <c r="H42" s="80">
        <v>10</v>
      </c>
      <c r="I42" s="80">
        <v>10</v>
      </c>
    </row>
    <row r="43" spans="1:9" ht="21.75" customHeight="1">
      <c r="A43" s="38" t="s">
        <v>133</v>
      </c>
      <c r="B43" s="131">
        <v>759</v>
      </c>
      <c r="C43" s="39" t="s">
        <v>41</v>
      </c>
      <c r="D43" s="39" t="s">
        <v>46</v>
      </c>
      <c r="E43" s="39"/>
      <c r="F43" s="39"/>
      <c r="G43" s="39"/>
      <c r="H43" s="80">
        <f>H44+H60+H64+H56</f>
        <v>319.8</v>
      </c>
      <c r="I43" s="80">
        <f>I44+I60+I64+I56</f>
        <v>319.5</v>
      </c>
    </row>
    <row r="44" spans="1:9" ht="27.75" customHeight="1">
      <c r="A44" s="38" t="s">
        <v>343</v>
      </c>
      <c r="B44" s="131">
        <v>759</v>
      </c>
      <c r="C44" s="39" t="s">
        <v>41</v>
      </c>
      <c r="D44" s="39" t="s">
        <v>46</v>
      </c>
      <c r="E44" s="45">
        <v>6180000000</v>
      </c>
      <c r="F44" s="39"/>
      <c r="G44" s="39"/>
      <c r="H44" s="80">
        <f>H45</f>
        <v>242.8</v>
      </c>
      <c r="I44" s="80">
        <f>I45</f>
        <v>242.8</v>
      </c>
    </row>
    <row r="45" spans="1:9" ht="21.75" customHeight="1">
      <c r="A45" s="38" t="s">
        <v>171</v>
      </c>
      <c r="B45" s="131">
        <v>759</v>
      </c>
      <c r="C45" s="39" t="s">
        <v>41</v>
      </c>
      <c r="D45" s="39" t="s">
        <v>46</v>
      </c>
      <c r="E45" s="45">
        <v>6180090000</v>
      </c>
      <c r="F45" s="39"/>
      <c r="G45" s="39"/>
      <c r="H45" s="80">
        <f>H48+H49+H53</f>
        <v>242.8</v>
      </c>
      <c r="I45" s="80">
        <f>I48+I49+I53</f>
        <v>242.8</v>
      </c>
    </row>
    <row r="46" spans="1:9" ht="24" customHeight="1">
      <c r="A46" s="38" t="s">
        <v>158</v>
      </c>
      <c r="B46" s="131">
        <v>759</v>
      </c>
      <c r="C46" s="39" t="s">
        <v>41</v>
      </c>
      <c r="D46" s="39" t="s">
        <v>46</v>
      </c>
      <c r="E46" s="45">
        <v>6180090010</v>
      </c>
      <c r="F46" s="39" t="s">
        <v>159</v>
      </c>
      <c r="G46" s="39"/>
      <c r="H46" s="80">
        <f>SUM(H47)</f>
        <v>221.8</v>
      </c>
      <c r="I46" s="80">
        <f>SUM(I47)</f>
        <v>221.8</v>
      </c>
    </row>
    <row r="47" spans="1:9" ht="23.25" customHeight="1">
      <c r="A47" s="38" t="s">
        <v>160</v>
      </c>
      <c r="B47" s="131">
        <v>759</v>
      </c>
      <c r="C47" s="39" t="s">
        <v>41</v>
      </c>
      <c r="D47" s="39" t="s">
        <v>46</v>
      </c>
      <c r="E47" s="45">
        <v>6180090010</v>
      </c>
      <c r="F47" s="39" t="s">
        <v>161</v>
      </c>
      <c r="G47" s="39"/>
      <c r="H47" s="80">
        <f>SUM(H48)</f>
        <v>221.8</v>
      </c>
      <c r="I47" s="80">
        <f>SUM(I48)</f>
        <v>221.8</v>
      </c>
    </row>
    <row r="48" spans="1:9" ht="22.5" customHeight="1">
      <c r="A48" s="38" t="s">
        <v>339</v>
      </c>
      <c r="B48" s="131">
        <v>759</v>
      </c>
      <c r="C48" s="39" t="s">
        <v>41</v>
      </c>
      <c r="D48" s="39" t="s">
        <v>46</v>
      </c>
      <c r="E48" s="45">
        <v>6180090010</v>
      </c>
      <c r="F48" s="39" t="s">
        <v>7</v>
      </c>
      <c r="G48" s="39"/>
      <c r="H48" s="80">
        <v>221.8</v>
      </c>
      <c r="I48" s="80">
        <v>221.8</v>
      </c>
    </row>
    <row r="49" spans="1:9" ht="21.75" customHeight="1">
      <c r="A49" s="38" t="s">
        <v>163</v>
      </c>
      <c r="B49" s="131">
        <v>759</v>
      </c>
      <c r="C49" s="39" t="s">
        <v>41</v>
      </c>
      <c r="D49" s="39" t="s">
        <v>46</v>
      </c>
      <c r="E49" s="45">
        <v>6180090010</v>
      </c>
      <c r="F49" s="39" t="s">
        <v>85</v>
      </c>
      <c r="G49" s="39"/>
      <c r="H49" s="80">
        <f>SUM(H50)</f>
        <v>1</v>
      </c>
      <c r="I49" s="80">
        <f>SUM(I50)</f>
        <v>1</v>
      </c>
    </row>
    <row r="50" spans="1:9" ht="21.75" customHeight="1">
      <c r="A50" s="38" t="s">
        <v>340</v>
      </c>
      <c r="B50" s="131">
        <v>759</v>
      </c>
      <c r="C50" s="39" t="s">
        <v>41</v>
      </c>
      <c r="D50" s="39" t="s">
        <v>46</v>
      </c>
      <c r="E50" s="45">
        <v>6180090010</v>
      </c>
      <c r="F50" s="39" t="s">
        <v>128</v>
      </c>
      <c r="G50" s="39"/>
      <c r="H50" s="80">
        <f>H51+H52</f>
        <v>1</v>
      </c>
      <c r="I50" s="80">
        <f>I51+I52</f>
        <v>1</v>
      </c>
    </row>
    <row r="51" spans="1:9" ht="21.75" customHeight="1">
      <c r="A51" s="38" t="s">
        <v>127</v>
      </c>
      <c r="B51" s="131">
        <v>759</v>
      </c>
      <c r="C51" s="39" t="s">
        <v>41</v>
      </c>
      <c r="D51" s="39" t="s">
        <v>46</v>
      </c>
      <c r="E51" s="45">
        <v>6180090010</v>
      </c>
      <c r="F51" s="39" t="s">
        <v>11</v>
      </c>
      <c r="G51" s="39"/>
      <c r="H51" s="80">
        <v>0</v>
      </c>
      <c r="I51" s="80">
        <v>0</v>
      </c>
    </row>
    <row r="52" spans="1:9" ht="21.75" customHeight="1">
      <c r="A52" s="38" t="s">
        <v>342</v>
      </c>
      <c r="B52" s="131">
        <v>759</v>
      </c>
      <c r="C52" s="39" t="s">
        <v>41</v>
      </c>
      <c r="D52" s="39" t="s">
        <v>46</v>
      </c>
      <c r="E52" s="45">
        <v>6180090010</v>
      </c>
      <c r="F52" s="39" t="s">
        <v>14</v>
      </c>
      <c r="G52" s="39"/>
      <c r="H52" s="80">
        <v>1</v>
      </c>
      <c r="I52" s="80">
        <v>1</v>
      </c>
    </row>
    <row r="53" spans="1:9" ht="24" customHeight="1">
      <c r="A53" s="38" t="s">
        <v>158</v>
      </c>
      <c r="B53" s="131">
        <v>759</v>
      </c>
      <c r="C53" s="39" t="s">
        <v>41</v>
      </c>
      <c r="D53" s="39" t="s">
        <v>46</v>
      </c>
      <c r="E53" s="45">
        <v>6180090030</v>
      </c>
      <c r="F53" s="39" t="s">
        <v>159</v>
      </c>
      <c r="G53" s="39"/>
      <c r="H53" s="80">
        <f>SUM(H54)</f>
        <v>20</v>
      </c>
      <c r="I53" s="80">
        <f>SUM(I54)</f>
        <v>20</v>
      </c>
    </row>
    <row r="54" spans="1:9" ht="24.75" customHeight="1">
      <c r="A54" s="38" t="s">
        <v>160</v>
      </c>
      <c r="B54" s="131">
        <v>759</v>
      </c>
      <c r="C54" s="39" t="s">
        <v>41</v>
      </c>
      <c r="D54" s="39" t="s">
        <v>46</v>
      </c>
      <c r="E54" s="45">
        <v>6180090030</v>
      </c>
      <c r="F54" s="39" t="s">
        <v>161</v>
      </c>
      <c r="G54" s="39" t="s">
        <v>162</v>
      </c>
      <c r="H54" s="80">
        <f>H55</f>
        <v>20</v>
      </c>
      <c r="I54" s="80">
        <f>I55</f>
        <v>20</v>
      </c>
    </row>
    <row r="55" spans="1:9" ht="23.25" customHeight="1">
      <c r="A55" s="38" t="s">
        <v>344</v>
      </c>
      <c r="B55" s="131">
        <v>759</v>
      </c>
      <c r="C55" s="39" t="s">
        <v>41</v>
      </c>
      <c r="D55" s="39" t="s">
        <v>46</v>
      </c>
      <c r="E55" s="45">
        <v>6180090030</v>
      </c>
      <c r="F55" s="39" t="s">
        <v>7</v>
      </c>
      <c r="G55" s="39" t="s">
        <v>162</v>
      </c>
      <c r="H55" s="80">
        <v>20</v>
      </c>
      <c r="I55" s="80">
        <v>20</v>
      </c>
    </row>
    <row r="56" spans="1:9" ht="22.5" customHeight="1">
      <c r="A56" s="38" t="s">
        <v>195</v>
      </c>
      <c r="B56" s="131">
        <v>759</v>
      </c>
      <c r="C56" s="39" t="s">
        <v>41</v>
      </c>
      <c r="D56" s="39" t="s">
        <v>46</v>
      </c>
      <c r="E56" s="45">
        <v>6180000401</v>
      </c>
      <c r="F56" s="39" t="s">
        <v>92</v>
      </c>
      <c r="G56" s="39"/>
      <c r="H56" s="80">
        <f>H57</f>
        <v>42</v>
      </c>
      <c r="I56" s="80">
        <f>I57</f>
        <v>43.7</v>
      </c>
    </row>
    <row r="57" spans="1:9" ht="22.5" customHeight="1">
      <c r="A57" s="38" t="s">
        <v>196</v>
      </c>
      <c r="B57" s="131">
        <v>759</v>
      </c>
      <c r="C57" s="39" t="s">
        <v>41</v>
      </c>
      <c r="D57" s="39" t="s">
        <v>46</v>
      </c>
      <c r="E57" s="45">
        <v>6180000401</v>
      </c>
      <c r="F57" s="39" t="s">
        <v>13</v>
      </c>
      <c r="G57" s="39"/>
      <c r="H57" s="80">
        <v>42</v>
      </c>
      <c r="I57" s="80">
        <v>43.7</v>
      </c>
    </row>
    <row r="58" spans="1:9" ht="22.5" customHeight="1">
      <c r="A58" s="38" t="s">
        <v>195</v>
      </c>
      <c r="B58" s="131">
        <v>759</v>
      </c>
      <c r="C58" s="39" t="s">
        <v>41</v>
      </c>
      <c r="D58" s="39" t="s">
        <v>46</v>
      </c>
      <c r="E58" s="45">
        <v>6180000402</v>
      </c>
      <c r="F58" s="39" t="s">
        <v>92</v>
      </c>
      <c r="G58" s="39"/>
      <c r="H58" s="80">
        <f>H59</f>
        <v>0</v>
      </c>
      <c r="I58" s="80">
        <f>I59</f>
        <v>0</v>
      </c>
    </row>
    <row r="59" spans="1:9" ht="22.5" customHeight="1">
      <c r="A59" s="38" t="s">
        <v>196</v>
      </c>
      <c r="B59" s="131">
        <v>759</v>
      </c>
      <c r="C59" s="39" t="s">
        <v>41</v>
      </c>
      <c r="D59" s="39" t="s">
        <v>46</v>
      </c>
      <c r="E59" s="45">
        <v>6180000402</v>
      </c>
      <c r="F59" s="39" t="s">
        <v>13</v>
      </c>
      <c r="G59" s="39"/>
      <c r="H59" s="80">
        <v>0</v>
      </c>
      <c r="I59" s="80">
        <v>0</v>
      </c>
    </row>
    <row r="60" spans="1:9" ht="24" customHeight="1">
      <c r="A60" s="38" t="s">
        <v>137</v>
      </c>
      <c r="B60" s="131">
        <v>759</v>
      </c>
      <c r="C60" s="39" t="s">
        <v>41</v>
      </c>
      <c r="D60" s="39" t="s">
        <v>46</v>
      </c>
      <c r="E60" s="39" t="s">
        <v>19</v>
      </c>
      <c r="F60" s="39"/>
      <c r="G60" s="39"/>
      <c r="H60" s="80">
        <f>H63</f>
        <v>33</v>
      </c>
      <c r="I60" s="80">
        <f>I63</f>
        <v>33</v>
      </c>
    </row>
    <row r="61" spans="1:9" ht="23.25" customHeight="1">
      <c r="A61" s="38" t="s">
        <v>158</v>
      </c>
      <c r="B61" s="131">
        <v>759</v>
      </c>
      <c r="C61" s="39" t="s">
        <v>41</v>
      </c>
      <c r="D61" s="39" t="s">
        <v>46</v>
      </c>
      <c r="E61" s="39" t="s">
        <v>19</v>
      </c>
      <c r="F61" s="39" t="s">
        <v>159</v>
      </c>
      <c r="G61" s="39"/>
      <c r="H61" s="80">
        <f>SUM(H63)</f>
        <v>33</v>
      </c>
      <c r="I61" s="80">
        <f>SUM(I63)</f>
        <v>33</v>
      </c>
    </row>
    <row r="62" spans="1:9" ht="21.75" customHeight="1">
      <c r="A62" s="38" t="s">
        <v>160</v>
      </c>
      <c r="B62" s="131">
        <v>759</v>
      </c>
      <c r="C62" s="39" t="s">
        <v>41</v>
      </c>
      <c r="D62" s="39" t="s">
        <v>46</v>
      </c>
      <c r="E62" s="39" t="s">
        <v>19</v>
      </c>
      <c r="F62" s="39" t="s">
        <v>161</v>
      </c>
      <c r="G62" s="39"/>
      <c r="H62" s="80">
        <f>SUM(H63)</f>
        <v>33</v>
      </c>
      <c r="I62" s="80">
        <f>SUM(I63)</f>
        <v>33</v>
      </c>
    </row>
    <row r="63" spans="1:9" ht="26.25" customHeight="1">
      <c r="A63" s="38" t="s">
        <v>339</v>
      </c>
      <c r="B63" s="131">
        <v>759</v>
      </c>
      <c r="C63" s="39" t="s">
        <v>41</v>
      </c>
      <c r="D63" s="39" t="s">
        <v>46</v>
      </c>
      <c r="E63" s="39" t="s">
        <v>19</v>
      </c>
      <c r="F63" s="39" t="s">
        <v>7</v>
      </c>
      <c r="G63" s="39"/>
      <c r="H63" s="80">
        <v>33</v>
      </c>
      <c r="I63" s="80">
        <v>33</v>
      </c>
    </row>
    <row r="64" spans="1:9" ht="19.5" customHeight="1">
      <c r="A64" s="38" t="s">
        <v>345</v>
      </c>
      <c r="B64" s="131">
        <v>759</v>
      </c>
      <c r="C64" s="39" t="s">
        <v>41</v>
      </c>
      <c r="D64" s="39" t="s">
        <v>46</v>
      </c>
      <c r="E64" s="39" t="s">
        <v>172</v>
      </c>
      <c r="F64" s="39"/>
      <c r="G64" s="39"/>
      <c r="H64" s="80">
        <f>H65+H69+H73+H77+H81</f>
        <v>2</v>
      </c>
      <c r="I64" s="80">
        <f>I65+I69+I73++I77+I81</f>
        <v>0</v>
      </c>
    </row>
    <row r="65" spans="1:9" ht="39.75" customHeight="1">
      <c r="A65" s="60" t="s">
        <v>451</v>
      </c>
      <c r="B65" s="131">
        <v>759</v>
      </c>
      <c r="C65" s="39" t="s">
        <v>41</v>
      </c>
      <c r="D65" s="39" t="s">
        <v>46</v>
      </c>
      <c r="E65" s="39" t="s">
        <v>440</v>
      </c>
      <c r="F65" s="39"/>
      <c r="G65" s="39"/>
      <c r="H65" s="80">
        <f aca="true" t="shared" si="3" ref="H65:I67">H66</f>
        <v>0</v>
      </c>
      <c r="I65" s="80">
        <f t="shared" si="3"/>
        <v>0</v>
      </c>
    </row>
    <row r="66" spans="1:9" ht="24" customHeight="1">
      <c r="A66" s="38" t="s">
        <v>158</v>
      </c>
      <c r="B66" s="131">
        <v>759</v>
      </c>
      <c r="C66" s="39" t="s">
        <v>41</v>
      </c>
      <c r="D66" s="39" t="s">
        <v>46</v>
      </c>
      <c r="E66" s="39" t="s">
        <v>440</v>
      </c>
      <c r="F66" s="39" t="s">
        <v>159</v>
      </c>
      <c r="G66" s="39"/>
      <c r="H66" s="80">
        <f t="shared" si="3"/>
        <v>0</v>
      </c>
      <c r="I66" s="80">
        <f t="shared" si="3"/>
        <v>0</v>
      </c>
    </row>
    <row r="67" spans="1:9" ht="28.5" customHeight="1">
      <c r="A67" s="38" t="s">
        <v>160</v>
      </c>
      <c r="B67" s="131">
        <v>759</v>
      </c>
      <c r="C67" s="39" t="s">
        <v>41</v>
      </c>
      <c r="D67" s="39" t="s">
        <v>46</v>
      </c>
      <c r="E67" s="39" t="s">
        <v>440</v>
      </c>
      <c r="F67" s="39" t="s">
        <v>161</v>
      </c>
      <c r="G67" s="39"/>
      <c r="H67" s="80">
        <f t="shared" si="3"/>
        <v>0</v>
      </c>
      <c r="I67" s="80">
        <f t="shared" si="3"/>
        <v>0</v>
      </c>
    </row>
    <row r="68" spans="1:9" ht="19.5" customHeight="1">
      <c r="A68" s="38" t="s">
        <v>339</v>
      </c>
      <c r="B68" s="131">
        <v>759</v>
      </c>
      <c r="C68" s="39" t="s">
        <v>41</v>
      </c>
      <c r="D68" s="39" t="s">
        <v>46</v>
      </c>
      <c r="E68" s="39" t="s">
        <v>440</v>
      </c>
      <c r="F68" s="39" t="s">
        <v>7</v>
      </c>
      <c r="G68" s="39"/>
      <c r="H68" s="80">
        <v>0</v>
      </c>
      <c r="I68" s="80">
        <v>0</v>
      </c>
    </row>
    <row r="69" spans="1:9" ht="25.5" customHeight="1">
      <c r="A69" s="60" t="s">
        <v>420</v>
      </c>
      <c r="B69" s="131">
        <v>759</v>
      </c>
      <c r="C69" s="39" t="s">
        <v>41</v>
      </c>
      <c r="D69" s="39" t="s">
        <v>46</v>
      </c>
      <c r="E69" s="39" t="s">
        <v>441</v>
      </c>
      <c r="F69" s="39"/>
      <c r="G69" s="39"/>
      <c r="H69" s="80">
        <f aca="true" t="shared" si="4" ref="H69:I71">H70</f>
        <v>2</v>
      </c>
      <c r="I69" s="80">
        <f t="shared" si="4"/>
        <v>0</v>
      </c>
    </row>
    <row r="70" spans="1:9" ht="23.25" customHeight="1">
      <c r="A70" s="38" t="s">
        <v>158</v>
      </c>
      <c r="B70" s="131">
        <v>759</v>
      </c>
      <c r="C70" s="39" t="s">
        <v>41</v>
      </c>
      <c r="D70" s="39" t="s">
        <v>46</v>
      </c>
      <c r="E70" s="39" t="s">
        <v>441</v>
      </c>
      <c r="F70" s="39" t="s">
        <v>159</v>
      </c>
      <c r="G70" s="39"/>
      <c r="H70" s="80">
        <f t="shared" si="4"/>
        <v>2</v>
      </c>
      <c r="I70" s="80">
        <f t="shared" si="4"/>
        <v>0</v>
      </c>
    </row>
    <row r="71" spans="1:9" ht="24" customHeight="1">
      <c r="A71" s="38" t="s">
        <v>160</v>
      </c>
      <c r="B71" s="131">
        <v>759</v>
      </c>
      <c r="C71" s="39" t="s">
        <v>41</v>
      </c>
      <c r="D71" s="39" t="s">
        <v>46</v>
      </c>
      <c r="E71" s="39" t="s">
        <v>441</v>
      </c>
      <c r="F71" s="39" t="s">
        <v>161</v>
      </c>
      <c r="G71" s="39" t="s">
        <v>10</v>
      </c>
      <c r="H71" s="80">
        <f t="shared" si="4"/>
        <v>2</v>
      </c>
      <c r="I71" s="80">
        <f t="shared" si="4"/>
        <v>0</v>
      </c>
    </row>
    <row r="72" spans="1:9" ht="19.5" customHeight="1">
      <c r="A72" s="38" t="s">
        <v>339</v>
      </c>
      <c r="B72" s="131">
        <v>759</v>
      </c>
      <c r="C72" s="39" t="s">
        <v>41</v>
      </c>
      <c r="D72" s="39" t="s">
        <v>46</v>
      </c>
      <c r="E72" s="39" t="s">
        <v>441</v>
      </c>
      <c r="F72" s="39" t="s">
        <v>7</v>
      </c>
      <c r="G72" s="39" t="s">
        <v>10</v>
      </c>
      <c r="H72" s="80">
        <v>2</v>
      </c>
      <c r="I72" s="80">
        <v>0</v>
      </c>
    </row>
    <row r="73" spans="1:9" ht="24.75" customHeight="1">
      <c r="A73" s="60" t="s">
        <v>421</v>
      </c>
      <c r="B73" s="131">
        <v>759</v>
      </c>
      <c r="C73" s="39" t="s">
        <v>41</v>
      </c>
      <c r="D73" s="39" t="s">
        <v>46</v>
      </c>
      <c r="E73" s="39" t="s">
        <v>447</v>
      </c>
      <c r="F73" s="39"/>
      <c r="G73" s="39"/>
      <c r="H73" s="80">
        <f aca="true" t="shared" si="5" ref="H73:I75">H74</f>
        <v>0</v>
      </c>
      <c r="I73" s="80">
        <f t="shared" si="5"/>
        <v>0</v>
      </c>
    </row>
    <row r="74" spans="1:9" ht="24" customHeight="1">
      <c r="A74" s="38" t="s">
        <v>158</v>
      </c>
      <c r="B74" s="131">
        <v>759</v>
      </c>
      <c r="C74" s="39" t="s">
        <v>41</v>
      </c>
      <c r="D74" s="39" t="s">
        <v>46</v>
      </c>
      <c r="E74" s="39" t="s">
        <v>447</v>
      </c>
      <c r="F74" s="39" t="s">
        <v>159</v>
      </c>
      <c r="G74" s="39"/>
      <c r="H74" s="80">
        <f t="shared" si="5"/>
        <v>0</v>
      </c>
      <c r="I74" s="80">
        <f t="shared" si="5"/>
        <v>0</v>
      </c>
    </row>
    <row r="75" spans="1:9" ht="24.75" customHeight="1">
      <c r="A75" s="38" t="s">
        <v>160</v>
      </c>
      <c r="B75" s="131">
        <v>759</v>
      </c>
      <c r="C75" s="39" t="s">
        <v>41</v>
      </c>
      <c r="D75" s="39" t="s">
        <v>46</v>
      </c>
      <c r="E75" s="39" t="s">
        <v>447</v>
      </c>
      <c r="F75" s="39" t="s">
        <v>161</v>
      </c>
      <c r="G75" s="39" t="s">
        <v>10</v>
      </c>
      <c r="H75" s="80">
        <f t="shared" si="5"/>
        <v>0</v>
      </c>
      <c r="I75" s="80">
        <f t="shared" si="5"/>
        <v>0</v>
      </c>
    </row>
    <row r="76" spans="1:9" ht="19.5" customHeight="1">
      <c r="A76" s="38" t="s">
        <v>339</v>
      </c>
      <c r="B76" s="131">
        <v>759</v>
      </c>
      <c r="C76" s="39" t="s">
        <v>41</v>
      </c>
      <c r="D76" s="39" t="s">
        <v>46</v>
      </c>
      <c r="E76" s="39" t="s">
        <v>447</v>
      </c>
      <c r="F76" s="39" t="s">
        <v>7</v>
      </c>
      <c r="G76" s="39" t="s">
        <v>10</v>
      </c>
      <c r="H76" s="80">
        <v>0</v>
      </c>
      <c r="I76" s="80">
        <v>0</v>
      </c>
    </row>
    <row r="77" spans="1:9" ht="36" customHeight="1">
      <c r="A77" s="60" t="s">
        <v>443</v>
      </c>
      <c r="B77" s="131">
        <v>759</v>
      </c>
      <c r="C77" s="39" t="s">
        <v>41</v>
      </c>
      <c r="D77" s="39" t="s">
        <v>46</v>
      </c>
      <c r="E77" s="39" t="s">
        <v>269</v>
      </c>
      <c r="F77" s="39"/>
      <c r="G77" s="39"/>
      <c r="H77" s="80">
        <f aca="true" t="shared" si="6" ref="H77:I79">H78</f>
        <v>0</v>
      </c>
      <c r="I77" s="80">
        <f t="shared" si="6"/>
        <v>0</v>
      </c>
    </row>
    <row r="78" spans="1:9" ht="27.75" customHeight="1">
      <c r="A78" s="38" t="s">
        <v>158</v>
      </c>
      <c r="B78" s="131">
        <v>759</v>
      </c>
      <c r="C78" s="39" t="s">
        <v>41</v>
      </c>
      <c r="D78" s="39" t="s">
        <v>46</v>
      </c>
      <c r="E78" s="39" t="s">
        <v>269</v>
      </c>
      <c r="F78" s="39" t="s">
        <v>159</v>
      </c>
      <c r="G78" s="39"/>
      <c r="H78" s="80">
        <f t="shared" si="6"/>
        <v>0</v>
      </c>
      <c r="I78" s="80">
        <f t="shared" si="6"/>
        <v>0</v>
      </c>
    </row>
    <row r="79" spans="1:9" ht="27.75" customHeight="1">
      <c r="A79" s="38" t="s">
        <v>160</v>
      </c>
      <c r="B79" s="131">
        <v>759</v>
      </c>
      <c r="C79" s="39" t="s">
        <v>41</v>
      </c>
      <c r="D79" s="39" t="s">
        <v>46</v>
      </c>
      <c r="E79" s="39" t="s">
        <v>269</v>
      </c>
      <c r="F79" s="39" t="s">
        <v>161</v>
      </c>
      <c r="G79" s="39" t="s">
        <v>10</v>
      </c>
      <c r="H79" s="80">
        <f t="shared" si="6"/>
        <v>0</v>
      </c>
      <c r="I79" s="80">
        <f t="shared" si="6"/>
        <v>0</v>
      </c>
    </row>
    <row r="80" spans="1:9" ht="27.75" customHeight="1">
      <c r="A80" s="38" t="s">
        <v>339</v>
      </c>
      <c r="B80" s="131">
        <v>759</v>
      </c>
      <c r="C80" s="39" t="s">
        <v>41</v>
      </c>
      <c r="D80" s="39" t="s">
        <v>46</v>
      </c>
      <c r="E80" s="39" t="s">
        <v>269</v>
      </c>
      <c r="F80" s="39" t="s">
        <v>7</v>
      </c>
      <c r="G80" s="39" t="s">
        <v>10</v>
      </c>
      <c r="H80" s="80">
        <v>0</v>
      </c>
      <c r="I80" s="80">
        <v>0</v>
      </c>
    </row>
    <row r="81" spans="1:9" ht="36.75" customHeight="1">
      <c r="A81" s="60" t="s">
        <v>425</v>
      </c>
      <c r="B81" s="131">
        <v>759</v>
      </c>
      <c r="C81" s="39" t="s">
        <v>41</v>
      </c>
      <c r="D81" s="39" t="s">
        <v>46</v>
      </c>
      <c r="E81" s="39" t="s">
        <v>444</v>
      </c>
      <c r="F81" s="39"/>
      <c r="G81" s="39"/>
      <c r="H81" s="80">
        <f aca="true" t="shared" si="7" ref="H81:I83">H82</f>
        <v>0</v>
      </c>
      <c r="I81" s="80">
        <f t="shared" si="7"/>
        <v>0</v>
      </c>
    </row>
    <row r="82" spans="1:9" ht="27.75" customHeight="1">
      <c r="A82" s="38" t="s">
        <v>158</v>
      </c>
      <c r="B82" s="131">
        <v>759</v>
      </c>
      <c r="C82" s="39" t="s">
        <v>41</v>
      </c>
      <c r="D82" s="39" t="s">
        <v>46</v>
      </c>
      <c r="E82" s="39" t="s">
        <v>444</v>
      </c>
      <c r="F82" s="39" t="s">
        <v>159</v>
      </c>
      <c r="G82" s="39"/>
      <c r="H82" s="80">
        <f t="shared" si="7"/>
        <v>0</v>
      </c>
      <c r="I82" s="80">
        <f t="shared" si="7"/>
        <v>0</v>
      </c>
    </row>
    <row r="83" spans="1:9" ht="27.75" customHeight="1">
      <c r="A83" s="38" t="s">
        <v>160</v>
      </c>
      <c r="B83" s="131">
        <v>759</v>
      </c>
      <c r="C83" s="39" t="s">
        <v>41</v>
      </c>
      <c r="D83" s="39" t="s">
        <v>46</v>
      </c>
      <c r="E83" s="39" t="s">
        <v>444</v>
      </c>
      <c r="F83" s="39" t="s">
        <v>161</v>
      </c>
      <c r="G83" s="39"/>
      <c r="H83" s="80">
        <f t="shared" si="7"/>
        <v>0</v>
      </c>
      <c r="I83" s="80">
        <f t="shared" si="7"/>
        <v>0</v>
      </c>
    </row>
    <row r="84" spans="1:9" ht="27.75" customHeight="1">
      <c r="A84" s="38" t="s">
        <v>339</v>
      </c>
      <c r="B84" s="131">
        <v>759</v>
      </c>
      <c r="C84" s="39" t="s">
        <v>41</v>
      </c>
      <c r="D84" s="39" t="s">
        <v>46</v>
      </c>
      <c r="E84" s="39" t="s">
        <v>444</v>
      </c>
      <c r="F84" s="39" t="s">
        <v>7</v>
      </c>
      <c r="G84" s="39"/>
      <c r="H84" s="80">
        <v>0</v>
      </c>
      <c r="I84" s="80">
        <v>0</v>
      </c>
    </row>
    <row r="85" spans="1:9" ht="16.5" customHeight="1">
      <c r="A85" s="177" t="s">
        <v>280</v>
      </c>
      <c r="B85" s="64">
        <v>759</v>
      </c>
      <c r="C85" s="179"/>
      <c r="D85" s="179"/>
      <c r="E85" s="180" t="s">
        <v>281</v>
      </c>
      <c r="F85" s="179"/>
      <c r="G85" s="179"/>
      <c r="H85" s="181">
        <v>219.2</v>
      </c>
      <c r="I85" s="181">
        <v>446.4</v>
      </c>
    </row>
    <row r="86" spans="1:9" s="62" customFormat="1" ht="21.75" customHeight="1">
      <c r="A86" s="168" t="s">
        <v>138</v>
      </c>
      <c r="B86" s="64">
        <v>759</v>
      </c>
      <c r="C86" s="170" t="s">
        <v>42</v>
      </c>
      <c r="D86" s="170" t="s">
        <v>69</v>
      </c>
      <c r="E86" s="170"/>
      <c r="F86" s="170"/>
      <c r="G86" s="170"/>
      <c r="H86" s="171">
        <f>H87</f>
        <v>253.5</v>
      </c>
      <c r="I86" s="171">
        <f>I87</f>
        <v>261.9</v>
      </c>
    </row>
    <row r="87" spans="1:9" ht="21.75" customHeight="1">
      <c r="A87" s="38" t="s">
        <v>139</v>
      </c>
      <c r="B87" s="131">
        <v>759</v>
      </c>
      <c r="C87" s="39" t="s">
        <v>42</v>
      </c>
      <c r="D87" s="39" t="s">
        <v>47</v>
      </c>
      <c r="E87" s="39"/>
      <c r="F87" s="39"/>
      <c r="G87" s="39"/>
      <c r="H87" s="80">
        <f aca="true" t="shared" si="8" ref="H87:I89">SUM(H88)</f>
        <v>253.5</v>
      </c>
      <c r="I87" s="80">
        <f t="shared" si="8"/>
        <v>261.9</v>
      </c>
    </row>
    <row r="88" spans="1:9" ht="29.25" customHeight="1">
      <c r="A88" s="38" t="s">
        <v>173</v>
      </c>
      <c r="B88" s="131">
        <v>759</v>
      </c>
      <c r="C88" s="39" t="s">
        <v>42</v>
      </c>
      <c r="D88" s="39" t="s">
        <v>47</v>
      </c>
      <c r="E88" s="39" t="s">
        <v>20</v>
      </c>
      <c r="F88" s="39"/>
      <c r="G88" s="39"/>
      <c r="H88" s="80">
        <f t="shared" si="8"/>
        <v>253.5</v>
      </c>
      <c r="I88" s="80">
        <f t="shared" si="8"/>
        <v>261.9</v>
      </c>
    </row>
    <row r="89" spans="1:9" ht="47.25" customHeight="1">
      <c r="A89" s="38" t="s">
        <v>151</v>
      </c>
      <c r="B89" s="131">
        <v>759</v>
      </c>
      <c r="C89" s="39" t="s">
        <v>42</v>
      </c>
      <c r="D89" s="39" t="s">
        <v>47</v>
      </c>
      <c r="E89" s="39" t="s">
        <v>20</v>
      </c>
      <c r="F89" s="39" t="s">
        <v>152</v>
      </c>
      <c r="G89" s="39"/>
      <c r="H89" s="80">
        <f t="shared" si="8"/>
        <v>253.5</v>
      </c>
      <c r="I89" s="80">
        <f t="shared" si="8"/>
        <v>261.9</v>
      </c>
    </row>
    <row r="90" spans="1:9" ht="30" customHeight="1">
      <c r="A90" s="38" t="s">
        <v>153</v>
      </c>
      <c r="B90" s="131">
        <v>759</v>
      </c>
      <c r="C90" s="39" t="s">
        <v>42</v>
      </c>
      <c r="D90" s="39" t="s">
        <v>47</v>
      </c>
      <c r="E90" s="39" t="s">
        <v>20</v>
      </c>
      <c r="F90" s="39" t="s">
        <v>154</v>
      </c>
      <c r="G90" s="39"/>
      <c r="H90" s="80">
        <f>H91+H92</f>
        <v>253.5</v>
      </c>
      <c r="I90" s="80">
        <f>I91+I92</f>
        <v>261.9</v>
      </c>
    </row>
    <row r="91" spans="1:9" ht="22.5" customHeight="1">
      <c r="A91" s="38" t="s">
        <v>335</v>
      </c>
      <c r="B91" s="131">
        <v>759</v>
      </c>
      <c r="C91" s="39" t="s">
        <v>42</v>
      </c>
      <c r="D91" s="39" t="s">
        <v>47</v>
      </c>
      <c r="E91" s="39" t="s">
        <v>20</v>
      </c>
      <c r="F91" s="39" t="s">
        <v>3</v>
      </c>
      <c r="G91" s="39" t="s">
        <v>4</v>
      </c>
      <c r="H91" s="80">
        <v>194.7</v>
      </c>
      <c r="I91" s="80">
        <v>201.2</v>
      </c>
    </row>
    <row r="92" spans="1:9" ht="45.75" customHeight="1">
      <c r="A92" s="38" t="s">
        <v>336</v>
      </c>
      <c r="B92" s="131">
        <v>759</v>
      </c>
      <c r="C92" s="39" t="s">
        <v>42</v>
      </c>
      <c r="D92" s="39" t="s">
        <v>47</v>
      </c>
      <c r="E92" s="39" t="s">
        <v>20</v>
      </c>
      <c r="F92" s="39" t="s">
        <v>5</v>
      </c>
      <c r="G92" s="39" t="s">
        <v>6</v>
      </c>
      <c r="H92" s="80">
        <v>58.8</v>
      </c>
      <c r="I92" s="80">
        <v>60.7</v>
      </c>
    </row>
    <row r="93" spans="1:9" ht="30.75" customHeight="1">
      <c r="A93" s="172" t="s">
        <v>346</v>
      </c>
      <c r="B93" s="64">
        <v>759</v>
      </c>
      <c r="C93" s="174" t="s">
        <v>47</v>
      </c>
      <c r="D93" s="174" t="s">
        <v>69</v>
      </c>
      <c r="E93" s="174"/>
      <c r="F93" s="174"/>
      <c r="G93" s="174"/>
      <c r="H93" s="175">
        <f>H94+H100</f>
        <v>10</v>
      </c>
      <c r="I93" s="175">
        <f>I94+I100</f>
        <v>10</v>
      </c>
    </row>
    <row r="94" spans="1:9" ht="18" customHeight="1">
      <c r="A94" s="38" t="s">
        <v>326</v>
      </c>
      <c r="B94" s="131">
        <v>759</v>
      </c>
      <c r="C94" s="39" t="s">
        <v>47</v>
      </c>
      <c r="D94" s="39" t="s">
        <v>48</v>
      </c>
      <c r="E94" s="39"/>
      <c r="F94" s="39"/>
      <c r="G94" s="39"/>
      <c r="H94" s="80">
        <f>H95</f>
        <v>5</v>
      </c>
      <c r="I94" s="80">
        <f>I95</f>
        <v>5</v>
      </c>
    </row>
    <row r="95" spans="1:9" ht="26.25" customHeight="1">
      <c r="A95" s="38" t="s">
        <v>347</v>
      </c>
      <c r="B95" s="131">
        <v>759</v>
      </c>
      <c r="C95" s="39" t="s">
        <v>47</v>
      </c>
      <c r="D95" s="39" t="s">
        <v>48</v>
      </c>
      <c r="E95" s="39" t="s">
        <v>174</v>
      </c>
      <c r="F95" s="39"/>
      <c r="G95" s="39"/>
      <c r="H95" s="80">
        <f>H96</f>
        <v>5</v>
      </c>
      <c r="I95" s="80">
        <f>I96</f>
        <v>5</v>
      </c>
    </row>
    <row r="96" spans="1:9" ht="29.25" customHeight="1">
      <c r="A96" s="38" t="s">
        <v>347</v>
      </c>
      <c r="B96" s="131">
        <v>759</v>
      </c>
      <c r="C96" s="39" t="s">
        <v>47</v>
      </c>
      <c r="D96" s="39" t="s">
        <v>48</v>
      </c>
      <c r="E96" s="39" t="s">
        <v>21</v>
      </c>
      <c r="F96" s="39"/>
      <c r="G96" s="39"/>
      <c r="H96" s="80">
        <f>SUM(H97)</f>
        <v>5</v>
      </c>
      <c r="I96" s="80">
        <f>SUM(I97)</f>
        <v>5</v>
      </c>
    </row>
    <row r="97" spans="1:9" ht="21.75" customHeight="1">
      <c r="A97" s="38" t="s">
        <v>158</v>
      </c>
      <c r="B97" s="131">
        <v>759</v>
      </c>
      <c r="C97" s="39" t="s">
        <v>47</v>
      </c>
      <c r="D97" s="39" t="s">
        <v>48</v>
      </c>
      <c r="E97" s="39" t="s">
        <v>21</v>
      </c>
      <c r="F97" s="39" t="s">
        <v>159</v>
      </c>
      <c r="G97" s="39"/>
      <c r="H97" s="80">
        <f>SUM(H99)</f>
        <v>5</v>
      </c>
      <c r="I97" s="80">
        <f>SUM(I99)</f>
        <v>5</v>
      </c>
    </row>
    <row r="98" spans="1:9" ht="21.75" customHeight="1">
      <c r="A98" s="38" t="s">
        <v>160</v>
      </c>
      <c r="B98" s="131">
        <v>759</v>
      </c>
      <c r="C98" s="39" t="s">
        <v>47</v>
      </c>
      <c r="D98" s="39" t="s">
        <v>48</v>
      </c>
      <c r="E98" s="39" t="s">
        <v>21</v>
      </c>
      <c r="F98" s="39" t="s">
        <v>161</v>
      </c>
      <c r="G98" s="39"/>
      <c r="H98" s="80">
        <f>SUM(H99)</f>
        <v>5</v>
      </c>
      <c r="I98" s="80">
        <f>SUM(I99)</f>
        <v>5</v>
      </c>
    </row>
    <row r="99" spans="1:9" ht="23.25" customHeight="1">
      <c r="A99" s="38" t="s">
        <v>339</v>
      </c>
      <c r="B99" s="131">
        <v>759</v>
      </c>
      <c r="C99" s="39" t="s">
        <v>47</v>
      </c>
      <c r="D99" s="39" t="s">
        <v>48</v>
      </c>
      <c r="E99" s="39" t="s">
        <v>21</v>
      </c>
      <c r="F99" s="39" t="s">
        <v>7</v>
      </c>
      <c r="G99" s="39"/>
      <c r="H99" s="80">
        <v>5</v>
      </c>
      <c r="I99" s="80">
        <v>5</v>
      </c>
    </row>
    <row r="100" spans="1:9" ht="34.5" customHeight="1">
      <c r="A100" s="38" t="s">
        <v>349</v>
      </c>
      <c r="B100" s="131">
        <v>759</v>
      </c>
      <c r="C100" s="39" t="s">
        <v>47</v>
      </c>
      <c r="D100" s="39" t="s">
        <v>49</v>
      </c>
      <c r="E100" s="39"/>
      <c r="F100" s="39"/>
      <c r="G100" s="39"/>
      <c r="H100" s="80">
        <f aca="true" t="shared" si="9" ref="H100:I104">H101</f>
        <v>5</v>
      </c>
      <c r="I100" s="80">
        <f t="shared" si="9"/>
        <v>5</v>
      </c>
    </row>
    <row r="101" spans="1:9" ht="18.75" customHeight="1">
      <c r="A101" s="38" t="s">
        <v>348</v>
      </c>
      <c r="B101" s="131">
        <v>759</v>
      </c>
      <c r="C101" s="39" t="s">
        <v>47</v>
      </c>
      <c r="D101" s="39" t="s">
        <v>49</v>
      </c>
      <c r="E101" s="39" t="s">
        <v>175</v>
      </c>
      <c r="F101" s="39"/>
      <c r="G101" s="39"/>
      <c r="H101" s="80">
        <f t="shared" si="9"/>
        <v>5</v>
      </c>
      <c r="I101" s="80">
        <f t="shared" si="9"/>
        <v>5</v>
      </c>
    </row>
    <row r="102" spans="1:9" ht="22.5" customHeight="1">
      <c r="A102" s="38" t="s">
        <v>348</v>
      </c>
      <c r="B102" s="131">
        <v>759</v>
      </c>
      <c r="C102" s="39" t="s">
        <v>47</v>
      </c>
      <c r="D102" s="39" t="s">
        <v>49</v>
      </c>
      <c r="E102" s="39" t="s">
        <v>22</v>
      </c>
      <c r="F102" s="39"/>
      <c r="G102" s="39"/>
      <c r="H102" s="80">
        <f t="shared" si="9"/>
        <v>5</v>
      </c>
      <c r="I102" s="80">
        <f t="shared" si="9"/>
        <v>5</v>
      </c>
    </row>
    <row r="103" spans="1:9" ht="21.75" customHeight="1">
      <c r="A103" s="38" t="s">
        <v>158</v>
      </c>
      <c r="B103" s="131">
        <v>759</v>
      </c>
      <c r="C103" s="39" t="s">
        <v>47</v>
      </c>
      <c r="D103" s="39" t="s">
        <v>49</v>
      </c>
      <c r="E103" s="39" t="s">
        <v>22</v>
      </c>
      <c r="F103" s="39" t="s">
        <v>159</v>
      </c>
      <c r="G103" s="39"/>
      <c r="H103" s="80">
        <f t="shared" si="9"/>
        <v>5</v>
      </c>
      <c r="I103" s="80">
        <f t="shared" si="9"/>
        <v>5</v>
      </c>
    </row>
    <row r="104" spans="1:9" ht="27.75" customHeight="1">
      <c r="A104" s="38" t="s">
        <v>160</v>
      </c>
      <c r="B104" s="131">
        <v>759</v>
      </c>
      <c r="C104" s="39" t="s">
        <v>47</v>
      </c>
      <c r="D104" s="39" t="s">
        <v>49</v>
      </c>
      <c r="E104" s="39" t="s">
        <v>22</v>
      </c>
      <c r="F104" s="39" t="s">
        <v>161</v>
      </c>
      <c r="G104" s="39"/>
      <c r="H104" s="80">
        <f t="shared" si="9"/>
        <v>5</v>
      </c>
      <c r="I104" s="80">
        <f t="shared" si="9"/>
        <v>5</v>
      </c>
    </row>
    <row r="105" spans="1:9" ht="21" customHeight="1">
      <c r="A105" s="38" t="s">
        <v>339</v>
      </c>
      <c r="B105" s="131">
        <v>759</v>
      </c>
      <c r="C105" s="39" t="s">
        <v>47</v>
      </c>
      <c r="D105" s="39" t="s">
        <v>49</v>
      </c>
      <c r="E105" s="39" t="s">
        <v>22</v>
      </c>
      <c r="F105" s="39" t="s">
        <v>7</v>
      </c>
      <c r="G105" s="39"/>
      <c r="H105" s="80">
        <v>5</v>
      </c>
      <c r="I105" s="80">
        <v>5</v>
      </c>
    </row>
    <row r="106" spans="1:9" ht="21.75" customHeight="1">
      <c r="A106" s="161" t="s">
        <v>350</v>
      </c>
      <c r="B106" s="64">
        <v>759</v>
      </c>
      <c r="C106" s="166" t="s">
        <v>43</v>
      </c>
      <c r="D106" s="166" t="s">
        <v>69</v>
      </c>
      <c r="E106" s="166"/>
      <c r="F106" s="166"/>
      <c r="G106" s="166"/>
      <c r="H106" s="167">
        <f>H107+H118</f>
        <v>1882.5</v>
      </c>
      <c r="I106" s="167">
        <f>I107+I118</f>
        <v>1881.5</v>
      </c>
    </row>
    <row r="107" spans="1:9" ht="21.75" customHeight="1">
      <c r="A107" s="38" t="s">
        <v>24</v>
      </c>
      <c r="B107" s="131">
        <v>759</v>
      </c>
      <c r="C107" s="39" t="s">
        <v>43</v>
      </c>
      <c r="D107" s="39" t="s">
        <v>48</v>
      </c>
      <c r="E107" s="39"/>
      <c r="F107" s="39"/>
      <c r="G107" s="39"/>
      <c r="H107" s="80">
        <f>SUM(H108)</f>
        <v>1871.5</v>
      </c>
      <c r="I107" s="80">
        <f>SUM(I108)</f>
        <v>1871.5</v>
      </c>
    </row>
    <row r="108" spans="1:9" ht="21.75" customHeight="1">
      <c r="A108" s="38" t="s">
        <v>143</v>
      </c>
      <c r="B108" s="131">
        <v>759</v>
      </c>
      <c r="C108" s="39" t="s">
        <v>43</v>
      </c>
      <c r="D108" s="39" t="s">
        <v>48</v>
      </c>
      <c r="E108" s="39" t="s">
        <v>172</v>
      </c>
      <c r="F108" s="39"/>
      <c r="G108" s="39"/>
      <c r="H108" s="80">
        <f>SUM(H109)</f>
        <v>1871.5</v>
      </c>
      <c r="I108" s="80">
        <f>SUM(I109)</f>
        <v>1871.5</v>
      </c>
    </row>
    <row r="109" spans="1:9" ht="27.75" customHeight="1">
      <c r="A109" s="38" t="s">
        <v>176</v>
      </c>
      <c r="B109" s="131">
        <v>759</v>
      </c>
      <c r="C109" s="39" t="s">
        <v>43</v>
      </c>
      <c r="D109" s="39" t="s">
        <v>48</v>
      </c>
      <c r="E109" s="39" t="s">
        <v>23</v>
      </c>
      <c r="F109" s="39"/>
      <c r="G109" s="39"/>
      <c r="H109" s="80">
        <f>H110+H114</f>
        <v>1871.5</v>
      </c>
      <c r="I109" s="80">
        <f>I110+I114</f>
        <v>1871.5</v>
      </c>
    </row>
    <row r="110" spans="1:9" ht="21.75" customHeight="1">
      <c r="A110" s="38" t="s">
        <v>158</v>
      </c>
      <c r="B110" s="131">
        <v>759</v>
      </c>
      <c r="C110" s="39" t="s">
        <v>43</v>
      </c>
      <c r="D110" s="39" t="s">
        <v>48</v>
      </c>
      <c r="E110" s="39" t="s">
        <v>23</v>
      </c>
      <c r="F110" s="39" t="s">
        <v>159</v>
      </c>
      <c r="G110" s="39"/>
      <c r="H110" s="80">
        <f>H111</f>
        <v>1621.5</v>
      </c>
      <c r="I110" s="80">
        <f>I111</f>
        <v>1621.5</v>
      </c>
    </row>
    <row r="111" spans="1:9" ht="21.75" customHeight="1">
      <c r="A111" s="38" t="s">
        <v>160</v>
      </c>
      <c r="B111" s="131">
        <v>759</v>
      </c>
      <c r="C111" s="39" t="s">
        <v>43</v>
      </c>
      <c r="D111" s="39" t="s">
        <v>48</v>
      </c>
      <c r="E111" s="39" t="s">
        <v>23</v>
      </c>
      <c r="F111" s="39" t="s">
        <v>161</v>
      </c>
      <c r="G111" s="39"/>
      <c r="H111" s="80">
        <f>H112+H113</f>
        <v>1621.5</v>
      </c>
      <c r="I111" s="80">
        <f>I112+I113</f>
        <v>1621.5</v>
      </c>
    </row>
    <row r="112" spans="1:9" ht="21" customHeight="1">
      <c r="A112" s="38" t="s">
        <v>339</v>
      </c>
      <c r="B112" s="131">
        <v>759</v>
      </c>
      <c r="C112" s="39" t="s">
        <v>43</v>
      </c>
      <c r="D112" s="39" t="s">
        <v>48</v>
      </c>
      <c r="E112" s="39" t="s">
        <v>23</v>
      </c>
      <c r="F112" s="39" t="s">
        <v>7</v>
      </c>
      <c r="G112" s="39"/>
      <c r="H112" s="80">
        <v>1237.5</v>
      </c>
      <c r="I112" s="80">
        <v>1201.5</v>
      </c>
    </row>
    <row r="113" spans="1:9" ht="21" customHeight="1">
      <c r="A113" s="38" t="s">
        <v>438</v>
      </c>
      <c r="B113" s="131">
        <v>759</v>
      </c>
      <c r="C113" s="39" t="s">
        <v>43</v>
      </c>
      <c r="D113" s="39" t="s">
        <v>48</v>
      </c>
      <c r="E113" s="39" t="s">
        <v>23</v>
      </c>
      <c r="F113" s="39" t="s">
        <v>439</v>
      </c>
      <c r="G113" s="39"/>
      <c r="H113" s="80">
        <v>384</v>
      </c>
      <c r="I113" s="80">
        <v>420</v>
      </c>
    </row>
    <row r="114" spans="1:9" ht="26.25" customHeight="1">
      <c r="A114" s="38" t="s">
        <v>177</v>
      </c>
      <c r="B114" s="131">
        <v>759</v>
      </c>
      <c r="C114" s="39" t="s">
        <v>43</v>
      </c>
      <c r="D114" s="39" t="s">
        <v>48</v>
      </c>
      <c r="E114" s="39" t="s">
        <v>25</v>
      </c>
      <c r="F114" s="39"/>
      <c r="G114" s="39"/>
      <c r="H114" s="80">
        <f aca="true" t="shared" si="10" ref="H114:I116">H115</f>
        <v>250</v>
      </c>
      <c r="I114" s="80">
        <f t="shared" si="10"/>
        <v>250</v>
      </c>
    </row>
    <row r="115" spans="1:9" ht="21.75" customHeight="1">
      <c r="A115" s="38" t="s">
        <v>158</v>
      </c>
      <c r="B115" s="131">
        <v>759</v>
      </c>
      <c r="C115" s="39" t="s">
        <v>43</v>
      </c>
      <c r="D115" s="39" t="s">
        <v>48</v>
      </c>
      <c r="E115" s="39" t="s">
        <v>25</v>
      </c>
      <c r="F115" s="39" t="s">
        <v>159</v>
      </c>
      <c r="G115" s="39"/>
      <c r="H115" s="80">
        <f t="shared" si="10"/>
        <v>250</v>
      </c>
      <c r="I115" s="80">
        <f t="shared" si="10"/>
        <v>250</v>
      </c>
    </row>
    <row r="116" spans="1:9" ht="21.75" customHeight="1">
      <c r="A116" s="38" t="s">
        <v>160</v>
      </c>
      <c r="B116" s="131">
        <v>759</v>
      </c>
      <c r="C116" s="39" t="s">
        <v>43</v>
      </c>
      <c r="D116" s="39" t="s">
        <v>48</v>
      </c>
      <c r="E116" s="39" t="s">
        <v>25</v>
      </c>
      <c r="F116" s="39" t="s">
        <v>161</v>
      </c>
      <c r="G116" s="39"/>
      <c r="H116" s="80">
        <f t="shared" si="10"/>
        <v>250</v>
      </c>
      <c r="I116" s="80">
        <f t="shared" si="10"/>
        <v>250</v>
      </c>
    </row>
    <row r="117" spans="1:9" ht="18" customHeight="1">
      <c r="A117" s="38" t="s">
        <v>339</v>
      </c>
      <c r="B117" s="131">
        <v>759</v>
      </c>
      <c r="C117" s="39" t="s">
        <v>43</v>
      </c>
      <c r="D117" s="39" t="s">
        <v>48</v>
      </c>
      <c r="E117" s="39" t="s">
        <v>25</v>
      </c>
      <c r="F117" s="39" t="s">
        <v>7</v>
      </c>
      <c r="G117" s="39"/>
      <c r="H117" s="80">
        <v>250</v>
      </c>
      <c r="I117" s="80">
        <v>250</v>
      </c>
    </row>
    <row r="118" spans="1:9" ht="21.75" customHeight="1">
      <c r="A118" s="38" t="s">
        <v>141</v>
      </c>
      <c r="B118" s="131">
        <v>759</v>
      </c>
      <c r="C118" s="39" t="s">
        <v>43</v>
      </c>
      <c r="D118" s="39" t="s">
        <v>50</v>
      </c>
      <c r="E118" s="39"/>
      <c r="F118" s="39"/>
      <c r="G118" s="39"/>
      <c r="H118" s="80">
        <f>SUM(H119)</f>
        <v>11</v>
      </c>
      <c r="I118" s="80">
        <f>SUM(I119)</f>
        <v>10</v>
      </c>
    </row>
    <row r="119" spans="1:9" ht="24.75" customHeight="1">
      <c r="A119" s="38" t="s">
        <v>351</v>
      </c>
      <c r="B119" s="131">
        <v>759</v>
      </c>
      <c r="C119" s="39" t="s">
        <v>43</v>
      </c>
      <c r="D119" s="39" t="s">
        <v>50</v>
      </c>
      <c r="E119" s="39" t="s">
        <v>178</v>
      </c>
      <c r="F119" s="39"/>
      <c r="G119" s="39"/>
      <c r="H119" s="80">
        <f>H120+H124</f>
        <v>11</v>
      </c>
      <c r="I119" s="80">
        <f>I120</f>
        <v>10</v>
      </c>
    </row>
    <row r="120" spans="1:9" ht="27.75" customHeight="1">
      <c r="A120" s="38" t="s">
        <v>352</v>
      </c>
      <c r="B120" s="131">
        <v>759</v>
      </c>
      <c r="C120" s="39" t="s">
        <v>43</v>
      </c>
      <c r="D120" s="39" t="s">
        <v>50</v>
      </c>
      <c r="E120" s="39" t="s">
        <v>26</v>
      </c>
      <c r="F120" s="39"/>
      <c r="G120" s="39"/>
      <c r="H120" s="80">
        <f aca="true" t="shared" si="11" ref="H120:I122">H121</f>
        <v>10</v>
      </c>
      <c r="I120" s="80">
        <f>I121+I124</f>
        <v>10</v>
      </c>
    </row>
    <row r="121" spans="1:9" ht="21.75" customHeight="1">
      <c r="A121" s="38" t="s">
        <v>158</v>
      </c>
      <c r="B121" s="131">
        <v>759</v>
      </c>
      <c r="C121" s="39" t="s">
        <v>43</v>
      </c>
      <c r="D121" s="39" t="s">
        <v>50</v>
      </c>
      <c r="E121" s="39" t="s">
        <v>26</v>
      </c>
      <c r="F121" s="39" t="s">
        <v>159</v>
      </c>
      <c r="G121" s="39"/>
      <c r="H121" s="80">
        <f t="shared" si="11"/>
        <v>10</v>
      </c>
      <c r="I121" s="80">
        <f t="shared" si="11"/>
        <v>10</v>
      </c>
    </row>
    <row r="122" spans="1:9" ht="21.75" customHeight="1">
      <c r="A122" s="38" t="s">
        <v>160</v>
      </c>
      <c r="B122" s="131">
        <v>759</v>
      </c>
      <c r="C122" s="39" t="s">
        <v>43</v>
      </c>
      <c r="D122" s="39" t="s">
        <v>50</v>
      </c>
      <c r="E122" s="39" t="s">
        <v>26</v>
      </c>
      <c r="F122" s="39" t="s">
        <v>161</v>
      </c>
      <c r="G122" s="39"/>
      <c r="H122" s="80">
        <f t="shared" si="11"/>
        <v>10</v>
      </c>
      <c r="I122" s="80">
        <f t="shared" si="11"/>
        <v>10</v>
      </c>
    </row>
    <row r="123" spans="1:9" ht="21.75" customHeight="1">
      <c r="A123" s="38" t="s">
        <v>339</v>
      </c>
      <c r="B123" s="131">
        <v>759</v>
      </c>
      <c r="C123" s="39" t="s">
        <v>43</v>
      </c>
      <c r="D123" s="39" t="s">
        <v>50</v>
      </c>
      <c r="E123" s="39" t="s">
        <v>26</v>
      </c>
      <c r="F123" s="39" t="s">
        <v>7</v>
      </c>
      <c r="G123" s="39"/>
      <c r="H123" s="80">
        <v>10</v>
      </c>
      <c r="I123" s="80">
        <v>10</v>
      </c>
    </row>
    <row r="124" spans="1:9" ht="37.5" customHeight="1">
      <c r="A124" s="60" t="s">
        <v>428</v>
      </c>
      <c r="B124" s="131">
        <v>759</v>
      </c>
      <c r="C124" s="39" t="s">
        <v>43</v>
      </c>
      <c r="D124" s="39" t="s">
        <v>50</v>
      </c>
      <c r="E124" s="39" t="s">
        <v>445</v>
      </c>
      <c r="F124" s="39"/>
      <c r="G124" s="39"/>
      <c r="H124" s="80">
        <f aca="true" t="shared" si="12" ref="H124:I126">H125</f>
        <v>1</v>
      </c>
      <c r="I124" s="80">
        <f t="shared" si="12"/>
        <v>0</v>
      </c>
    </row>
    <row r="125" spans="1:9" ht="24.75" customHeight="1">
      <c r="A125" s="38" t="s">
        <v>158</v>
      </c>
      <c r="B125" s="131">
        <v>759</v>
      </c>
      <c r="C125" s="39" t="s">
        <v>43</v>
      </c>
      <c r="D125" s="39" t="s">
        <v>50</v>
      </c>
      <c r="E125" s="39" t="s">
        <v>445</v>
      </c>
      <c r="F125" s="39" t="s">
        <v>159</v>
      </c>
      <c r="G125" s="39"/>
      <c r="H125" s="80">
        <f t="shared" si="12"/>
        <v>1</v>
      </c>
      <c r="I125" s="80">
        <f t="shared" si="12"/>
        <v>0</v>
      </c>
    </row>
    <row r="126" spans="1:9" ht="24.75" customHeight="1">
      <c r="A126" s="38" t="s">
        <v>160</v>
      </c>
      <c r="B126" s="131">
        <v>759</v>
      </c>
      <c r="C126" s="39" t="s">
        <v>43</v>
      </c>
      <c r="D126" s="39" t="s">
        <v>50</v>
      </c>
      <c r="E126" s="39" t="s">
        <v>445</v>
      </c>
      <c r="F126" s="39" t="s">
        <v>161</v>
      </c>
      <c r="G126" s="39" t="s">
        <v>10</v>
      </c>
      <c r="H126" s="80">
        <f t="shared" si="12"/>
        <v>1</v>
      </c>
      <c r="I126" s="80">
        <f t="shared" si="12"/>
        <v>0</v>
      </c>
    </row>
    <row r="127" spans="1:9" ht="24.75" customHeight="1">
      <c r="A127" s="38" t="s">
        <v>339</v>
      </c>
      <c r="B127" s="131">
        <v>759</v>
      </c>
      <c r="C127" s="39" t="s">
        <v>43</v>
      </c>
      <c r="D127" s="39" t="s">
        <v>50</v>
      </c>
      <c r="E127" s="39" t="s">
        <v>445</v>
      </c>
      <c r="F127" s="39" t="s">
        <v>7</v>
      </c>
      <c r="G127" s="39" t="s">
        <v>10</v>
      </c>
      <c r="H127" s="80">
        <v>1</v>
      </c>
      <c r="I127" s="80">
        <v>0</v>
      </c>
    </row>
    <row r="128" spans="1:9" ht="24.75" customHeight="1">
      <c r="A128" s="161" t="s">
        <v>134</v>
      </c>
      <c r="B128" s="64">
        <v>759</v>
      </c>
      <c r="C128" s="166" t="s">
        <v>51</v>
      </c>
      <c r="D128" s="166" t="s">
        <v>69</v>
      </c>
      <c r="E128" s="166"/>
      <c r="F128" s="166"/>
      <c r="G128" s="166"/>
      <c r="H128" s="167">
        <f>H129+H139</f>
        <v>1403.1</v>
      </c>
      <c r="I128" s="167">
        <f>I129+I139</f>
        <v>1159</v>
      </c>
    </row>
    <row r="129" spans="1:9" ht="21.75" customHeight="1">
      <c r="A129" s="38" t="s">
        <v>136</v>
      </c>
      <c r="B129" s="131">
        <v>759</v>
      </c>
      <c r="C129" s="39" t="s">
        <v>51</v>
      </c>
      <c r="D129" s="39" t="s">
        <v>42</v>
      </c>
      <c r="E129" s="39"/>
      <c r="F129" s="39"/>
      <c r="G129" s="39"/>
      <c r="H129" s="80">
        <f>H130</f>
        <v>284.5</v>
      </c>
      <c r="I129" s="80">
        <f>I130</f>
        <v>284.5</v>
      </c>
    </row>
    <row r="130" spans="1:9" ht="28.5" customHeight="1">
      <c r="A130" s="38" t="s">
        <v>353</v>
      </c>
      <c r="B130" s="131">
        <v>759</v>
      </c>
      <c r="C130" s="39" t="s">
        <v>51</v>
      </c>
      <c r="D130" s="39" t="s">
        <v>42</v>
      </c>
      <c r="E130" s="45">
        <v>6840000000</v>
      </c>
      <c r="F130" s="39"/>
      <c r="G130" s="39"/>
      <c r="H130" s="80">
        <f>H131+H136</f>
        <v>284.5</v>
      </c>
      <c r="I130" s="80">
        <f>I131+I136</f>
        <v>284.5</v>
      </c>
    </row>
    <row r="131" spans="1:9" ht="21.75" customHeight="1">
      <c r="A131" s="44" t="s">
        <v>354</v>
      </c>
      <c r="B131" s="131">
        <v>759</v>
      </c>
      <c r="C131" s="212" t="s">
        <v>51</v>
      </c>
      <c r="D131" s="212" t="s">
        <v>42</v>
      </c>
      <c r="E131" s="39" t="s">
        <v>28</v>
      </c>
      <c r="F131" s="212"/>
      <c r="G131" s="212"/>
      <c r="H131" s="81">
        <f>H132</f>
        <v>271.9</v>
      </c>
      <c r="I131" s="81">
        <f>I132</f>
        <v>271.9</v>
      </c>
    </row>
    <row r="132" spans="1:9" ht="21.75" customHeight="1">
      <c r="A132" s="38" t="s">
        <v>158</v>
      </c>
      <c r="B132" s="131">
        <v>759</v>
      </c>
      <c r="C132" s="39" t="s">
        <v>51</v>
      </c>
      <c r="D132" s="39" t="s">
        <v>42</v>
      </c>
      <c r="E132" s="39" t="s">
        <v>28</v>
      </c>
      <c r="F132" s="39" t="s">
        <v>159</v>
      </c>
      <c r="G132" s="39"/>
      <c r="H132" s="80">
        <f>SUM(H133)</f>
        <v>271.9</v>
      </c>
      <c r="I132" s="80">
        <f>SUM(I133)</f>
        <v>271.9</v>
      </c>
    </row>
    <row r="133" spans="1:9" ht="25.5" customHeight="1">
      <c r="A133" s="38" t="s">
        <v>160</v>
      </c>
      <c r="B133" s="131">
        <v>759</v>
      </c>
      <c r="C133" s="39" t="s">
        <v>51</v>
      </c>
      <c r="D133" s="39" t="s">
        <v>42</v>
      </c>
      <c r="E133" s="39" t="s">
        <v>28</v>
      </c>
      <c r="F133" s="39" t="s">
        <v>161</v>
      </c>
      <c r="G133" s="39"/>
      <c r="H133" s="80">
        <f>H134+H135</f>
        <v>271.9</v>
      </c>
      <c r="I133" s="80">
        <f>I134+I135</f>
        <v>271.9</v>
      </c>
    </row>
    <row r="134" spans="1:9" ht="22.5" customHeight="1">
      <c r="A134" s="38" t="s">
        <v>339</v>
      </c>
      <c r="B134" s="131">
        <v>759</v>
      </c>
      <c r="C134" s="39" t="s">
        <v>51</v>
      </c>
      <c r="D134" s="39" t="s">
        <v>42</v>
      </c>
      <c r="E134" s="39" t="s">
        <v>28</v>
      </c>
      <c r="F134" s="39" t="s">
        <v>7</v>
      </c>
      <c r="G134" s="39" t="s">
        <v>8</v>
      </c>
      <c r="H134" s="80">
        <v>41.5</v>
      </c>
      <c r="I134" s="80">
        <v>41.5</v>
      </c>
    </row>
    <row r="135" spans="1:9" ht="22.5" customHeight="1">
      <c r="A135" s="38" t="s">
        <v>438</v>
      </c>
      <c r="B135" s="131">
        <v>759</v>
      </c>
      <c r="C135" s="39" t="s">
        <v>51</v>
      </c>
      <c r="D135" s="39" t="s">
        <v>42</v>
      </c>
      <c r="E135" s="39" t="s">
        <v>28</v>
      </c>
      <c r="F135" s="39" t="s">
        <v>439</v>
      </c>
      <c r="G135" s="39"/>
      <c r="H135" s="80">
        <v>230.4</v>
      </c>
      <c r="I135" s="80">
        <v>230.4</v>
      </c>
    </row>
    <row r="136" spans="1:9" ht="23.25" customHeight="1">
      <c r="A136" s="38" t="s">
        <v>158</v>
      </c>
      <c r="B136" s="131">
        <v>759</v>
      </c>
      <c r="C136" s="39" t="s">
        <v>51</v>
      </c>
      <c r="D136" s="39" t="s">
        <v>42</v>
      </c>
      <c r="E136" s="39" t="s">
        <v>29</v>
      </c>
      <c r="F136" s="39" t="s">
        <v>159</v>
      </c>
      <c r="G136" s="39" t="s">
        <v>10</v>
      </c>
      <c r="H136" s="80">
        <f>H137</f>
        <v>12.6</v>
      </c>
      <c r="I136" s="80">
        <f>I137</f>
        <v>12.6</v>
      </c>
    </row>
    <row r="137" spans="1:9" ht="23.25" customHeight="1">
      <c r="A137" s="38" t="s">
        <v>160</v>
      </c>
      <c r="B137" s="131">
        <v>759</v>
      </c>
      <c r="C137" s="39" t="s">
        <v>51</v>
      </c>
      <c r="D137" s="39" t="s">
        <v>42</v>
      </c>
      <c r="E137" s="39" t="s">
        <v>29</v>
      </c>
      <c r="F137" s="39" t="s">
        <v>161</v>
      </c>
      <c r="G137" s="39"/>
      <c r="H137" s="80">
        <f>H138</f>
        <v>12.6</v>
      </c>
      <c r="I137" s="80">
        <f>I138</f>
        <v>12.6</v>
      </c>
    </row>
    <row r="138" spans="1:9" ht="22.5" customHeight="1">
      <c r="A138" s="38" t="s">
        <v>339</v>
      </c>
      <c r="B138" s="131">
        <v>759</v>
      </c>
      <c r="C138" s="39" t="s">
        <v>51</v>
      </c>
      <c r="D138" s="39" t="s">
        <v>42</v>
      </c>
      <c r="E138" s="39" t="s">
        <v>29</v>
      </c>
      <c r="F138" s="39" t="s">
        <v>7</v>
      </c>
      <c r="G138" s="39" t="s">
        <v>9</v>
      </c>
      <c r="H138" s="80">
        <v>12.6</v>
      </c>
      <c r="I138" s="80">
        <v>12.6</v>
      </c>
    </row>
    <row r="139" spans="1:9" ht="21.75" customHeight="1">
      <c r="A139" s="58" t="s">
        <v>142</v>
      </c>
      <c r="B139" s="131">
        <v>759</v>
      </c>
      <c r="C139" s="39" t="s">
        <v>51</v>
      </c>
      <c r="D139" s="39" t="s">
        <v>47</v>
      </c>
      <c r="E139" s="39"/>
      <c r="F139" s="39"/>
      <c r="G139" s="39"/>
      <c r="H139" s="80">
        <f>H140</f>
        <v>1118.6</v>
      </c>
      <c r="I139" s="80">
        <f>I140</f>
        <v>874.5</v>
      </c>
    </row>
    <row r="140" spans="1:9" ht="30" customHeight="1">
      <c r="A140" s="38" t="s">
        <v>356</v>
      </c>
      <c r="B140" s="131">
        <v>759</v>
      </c>
      <c r="C140" s="39" t="s">
        <v>51</v>
      </c>
      <c r="D140" s="39" t="s">
        <v>47</v>
      </c>
      <c r="E140" s="39" t="s">
        <v>355</v>
      </c>
      <c r="F140" s="39"/>
      <c r="G140" s="39"/>
      <c r="H140" s="80">
        <f>H141+H146</f>
        <v>1118.6</v>
      </c>
      <c r="I140" s="80">
        <f>I141+I146</f>
        <v>874.5</v>
      </c>
    </row>
    <row r="141" spans="1:9" ht="21.75" customHeight="1">
      <c r="A141" s="38" t="s">
        <v>357</v>
      </c>
      <c r="B141" s="131">
        <v>759</v>
      </c>
      <c r="C141" s="39" t="s">
        <v>51</v>
      </c>
      <c r="D141" s="39" t="s">
        <v>47</v>
      </c>
      <c r="E141" s="39" t="s">
        <v>30</v>
      </c>
      <c r="F141" s="39"/>
      <c r="G141" s="39"/>
      <c r="H141" s="80">
        <f>SUM(H142)</f>
        <v>1018.6</v>
      </c>
      <c r="I141" s="80">
        <f>SUM(I142)</f>
        <v>874.5</v>
      </c>
    </row>
    <row r="142" spans="1:9" ht="21.75" customHeight="1">
      <c r="A142" s="38" t="s">
        <v>158</v>
      </c>
      <c r="B142" s="131">
        <v>759</v>
      </c>
      <c r="C142" s="39" t="s">
        <v>51</v>
      </c>
      <c r="D142" s="39" t="s">
        <v>47</v>
      </c>
      <c r="E142" s="39" t="s">
        <v>30</v>
      </c>
      <c r="F142" s="39" t="s">
        <v>159</v>
      </c>
      <c r="G142" s="39"/>
      <c r="H142" s="80">
        <f>SUM(H143)</f>
        <v>1018.6</v>
      </c>
      <c r="I142" s="80">
        <f>SUM(I143)</f>
        <v>874.5</v>
      </c>
    </row>
    <row r="143" spans="1:9" ht="25.5" customHeight="1">
      <c r="A143" s="38" t="s">
        <v>160</v>
      </c>
      <c r="B143" s="131">
        <v>759</v>
      </c>
      <c r="C143" s="39" t="s">
        <v>51</v>
      </c>
      <c r="D143" s="39" t="s">
        <v>47</v>
      </c>
      <c r="E143" s="39" t="s">
        <v>30</v>
      </c>
      <c r="F143" s="39" t="s">
        <v>161</v>
      </c>
      <c r="G143" s="39"/>
      <c r="H143" s="80">
        <f>H144</f>
        <v>1018.6</v>
      </c>
      <c r="I143" s="80">
        <f>I144</f>
        <v>874.5</v>
      </c>
    </row>
    <row r="144" spans="1:9" ht="21.75" customHeight="1">
      <c r="A144" s="38" t="s">
        <v>339</v>
      </c>
      <c r="B144" s="131">
        <v>759</v>
      </c>
      <c r="C144" s="39" t="s">
        <v>51</v>
      </c>
      <c r="D144" s="39" t="s">
        <v>47</v>
      </c>
      <c r="E144" s="39" t="s">
        <v>30</v>
      </c>
      <c r="F144" s="39" t="s">
        <v>7</v>
      </c>
      <c r="G144" s="39"/>
      <c r="H144" s="80">
        <v>1018.6</v>
      </c>
      <c r="I144" s="80">
        <v>874.5</v>
      </c>
    </row>
    <row r="145" spans="1:9" ht="38.25" customHeight="1">
      <c r="A145" s="60" t="s">
        <v>392</v>
      </c>
      <c r="B145" s="131">
        <v>759</v>
      </c>
      <c r="C145" s="39" t="s">
        <v>51</v>
      </c>
      <c r="D145" s="39" t="s">
        <v>47</v>
      </c>
      <c r="E145" s="39" t="s">
        <v>270</v>
      </c>
      <c r="F145" s="39"/>
      <c r="G145" s="39"/>
      <c r="H145" s="80">
        <f aca="true" t="shared" si="13" ref="H145:I147">H146</f>
        <v>100</v>
      </c>
      <c r="I145" s="80">
        <f t="shared" si="13"/>
        <v>0</v>
      </c>
    </row>
    <row r="146" spans="1:9" ht="27.75" customHeight="1">
      <c r="A146" s="38" t="s">
        <v>158</v>
      </c>
      <c r="B146" s="131">
        <v>759</v>
      </c>
      <c r="C146" s="39" t="s">
        <v>51</v>
      </c>
      <c r="D146" s="39" t="s">
        <v>47</v>
      </c>
      <c r="E146" s="39" t="s">
        <v>270</v>
      </c>
      <c r="F146" s="39" t="s">
        <v>159</v>
      </c>
      <c r="G146" s="39"/>
      <c r="H146" s="80">
        <f t="shared" si="13"/>
        <v>100</v>
      </c>
      <c r="I146" s="80">
        <f t="shared" si="13"/>
        <v>0</v>
      </c>
    </row>
    <row r="147" spans="1:9" ht="27.75" customHeight="1">
      <c r="A147" s="38" t="s">
        <v>160</v>
      </c>
      <c r="B147" s="131">
        <v>759</v>
      </c>
      <c r="C147" s="39" t="s">
        <v>51</v>
      </c>
      <c r="D147" s="39" t="s">
        <v>47</v>
      </c>
      <c r="E147" s="39" t="s">
        <v>270</v>
      </c>
      <c r="F147" s="39" t="s">
        <v>161</v>
      </c>
      <c r="G147" s="39" t="s">
        <v>10</v>
      </c>
      <c r="H147" s="80">
        <f t="shared" si="13"/>
        <v>100</v>
      </c>
      <c r="I147" s="80">
        <f t="shared" si="13"/>
        <v>0</v>
      </c>
    </row>
    <row r="148" spans="1:9" ht="21.75" customHeight="1">
      <c r="A148" s="38" t="s">
        <v>339</v>
      </c>
      <c r="B148" s="131">
        <v>759</v>
      </c>
      <c r="C148" s="39" t="s">
        <v>51</v>
      </c>
      <c r="D148" s="39" t="s">
        <v>47</v>
      </c>
      <c r="E148" s="39" t="s">
        <v>270</v>
      </c>
      <c r="F148" s="39" t="s">
        <v>7</v>
      </c>
      <c r="G148" s="39" t="s">
        <v>10</v>
      </c>
      <c r="H148" s="80">
        <v>100</v>
      </c>
      <c r="I148" s="80">
        <v>0</v>
      </c>
    </row>
    <row r="149" spans="1:9" ht="21.75" customHeight="1">
      <c r="A149" s="161" t="s">
        <v>179</v>
      </c>
      <c r="B149" s="64">
        <v>759</v>
      </c>
      <c r="C149" s="166" t="s">
        <v>52</v>
      </c>
      <c r="D149" s="166" t="s">
        <v>69</v>
      </c>
      <c r="E149" s="166"/>
      <c r="F149" s="166"/>
      <c r="G149" s="166"/>
      <c r="H149" s="167">
        <f>H151</f>
        <v>50</v>
      </c>
      <c r="I149" s="167">
        <f>I151</f>
        <v>50</v>
      </c>
    </row>
    <row r="150" spans="1:9" ht="21.75" customHeight="1">
      <c r="A150" s="38" t="s">
        <v>180</v>
      </c>
      <c r="B150" s="131">
        <v>759</v>
      </c>
      <c r="C150" s="39" t="s">
        <v>52</v>
      </c>
      <c r="D150" s="39" t="s">
        <v>41</v>
      </c>
      <c r="E150" s="39"/>
      <c r="F150" s="39"/>
      <c r="G150" s="39"/>
      <c r="H150" s="80">
        <f>H151</f>
        <v>50</v>
      </c>
      <c r="I150" s="80">
        <f>I151</f>
        <v>50</v>
      </c>
    </row>
    <row r="151" spans="1:9" ht="27" customHeight="1">
      <c r="A151" s="38" t="s">
        <v>358</v>
      </c>
      <c r="B151" s="131">
        <v>759</v>
      </c>
      <c r="C151" s="39" t="s">
        <v>52</v>
      </c>
      <c r="D151" s="39" t="s">
        <v>41</v>
      </c>
      <c r="E151" s="39" t="s">
        <v>181</v>
      </c>
      <c r="F151" s="39"/>
      <c r="G151" s="39"/>
      <c r="H151" s="80">
        <f>H152</f>
        <v>50</v>
      </c>
      <c r="I151" s="80">
        <f>I152</f>
        <v>50</v>
      </c>
    </row>
    <row r="152" spans="1:9" ht="21.75" customHeight="1">
      <c r="A152" s="38" t="s">
        <v>158</v>
      </c>
      <c r="B152" s="131">
        <v>759</v>
      </c>
      <c r="C152" s="39" t="s">
        <v>52</v>
      </c>
      <c r="D152" s="39" t="s">
        <v>41</v>
      </c>
      <c r="E152" s="39" t="s">
        <v>31</v>
      </c>
      <c r="F152" s="39" t="s">
        <v>159</v>
      </c>
      <c r="G152" s="39"/>
      <c r="H152" s="80">
        <f>H154</f>
        <v>50</v>
      </c>
      <c r="I152" s="80">
        <f>I154</f>
        <v>50</v>
      </c>
    </row>
    <row r="153" spans="1:10" ht="21.75" customHeight="1">
      <c r="A153" s="38" t="s">
        <v>160</v>
      </c>
      <c r="B153" s="131">
        <v>759</v>
      </c>
      <c r="C153" s="39" t="s">
        <v>52</v>
      </c>
      <c r="D153" s="39" t="s">
        <v>41</v>
      </c>
      <c r="E153" s="39" t="s">
        <v>31</v>
      </c>
      <c r="F153" s="39" t="s">
        <v>161</v>
      </c>
      <c r="G153" s="39"/>
      <c r="H153" s="80">
        <f>H154</f>
        <v>50</v>
      </c>
      <c r="I153" s="80">
        <f>I154</f>
        <v>50</v>
      </c>
      <c r="J153" s="47"/>
    </row>
    <row r="154" spans="1:9" ht="28.5" customHeight="1">
      <c r="A154" s="38" t="s">
        <v>339</v>
      </c>
      <c r="B154" s="131">
        <v>759</v>
      </c>
      <c r="C154" s="39" t="s">
        <v>52</v>
      </c>
      <c r="D154" s="39" t="s">
        <v>41</v>
      </c>
      <c r="E154" s="39" t="s">
        <v>31</v>
      </c>
      <c r="F154" s="39" t="s">
        <v>7</v>
      </c>
      <c r="G154" s="39"/>
      <c r="H154" s="80">
        <v>50</v>
      </c>
      <c r="I154" s="80">
        <v>50</v>
      </c>
    </row>
    <row r="155" spans="1:9" ht="26.25" customHeight="1">
      <c r="A155" s="161" t="s">
        <v>135</v>
      </c>
      <c r="B155" s="64">
        <v>759</v>
      </c>
      <c r="C155" s="166" t="s">
        <v>49</v>
      </c>
      <c r="D155" s="166" t="s">
        <v>69</v>
      </c>
      <c r="E155" s="166"/>
      <c r="F155" s="166"/>
      <c r="G155" s="166"/>
      <c r="H155" s="167">
        <f aca="true" t="shared" si="14" ref="H155:I159">H156</f>
        <v>452.8</v>
      </c>
      <c r="I155" s="167">
        <f t="shared" si="14"/>
        <v>470.9</v>
      </c>
    </row>
    <row r="156" spans="1:9" ht="18.75" customHeight="1">
      <c r="A156" s="38" t="s">
        <v>32</v>
      </c>
      <c r="B156" s="131">
        <v>759</v>
      </c>
      <c r="C156" s="39" t="s">
        <v>49</v>
      </c>
      <c r="D156" s="39" t="s">
        <v>41</v>
      </c>
      <c r="E156" s="39"/>
      <c r="F156" s="39"/>
      <c r="G156" s="39"/>
      <c r="H156" s="80">
        <f t="shared" si="14"/>
        <v>452.8</v>
      </c>
      <c r="I156" s="80">
        <f t="shared" si="14"/>
        <v>470.9</v>
      </c>
    </row>
    <row r="157" spans="1:9" ht="34.5" customHeight="1">
      <c r="A157" s="38" t="s">
        <v>359</v>
      </c>
      <c r="B157" s="131">
        <v>759</v>
      </c>
      <c r="C157" s="39" t="s">
        <v>49</v>
      </c>
      <c r="D157" s="39" t="s">
        <v>41</v>
      </c>
      <c r="E157" s="39" t="s">
        <v>182</v>
      </c>
      <c r="F157" s="39"/>
      <c r="G157" s="39"/>
      <c r="H157" s="80">
        <f t="shared" si="14"/>
        <v>452.8</v>
      </c>
      <c r="I157" s="80">
        <f t="shared" si="14"/>
        <v>470.9</v>
      </c>
    </row>
    <row r="158" spans="1:9" ht="26.25" customHeight="1">
      <c r="A158" s="38" t="s">
        <v>183</v>
      </c>
      <c r="B158" s="131">
        <v>759</v>
      </c>
      <c r="C158" s="39" t="s">
        <v>49</v>
      </c>
      <c r="D158" s="39" t="s">
        <v>41</v>
      </c>
      <c r="E158" s="39" t="s">
        <v>33</v>
      </c>
      <c r="F158" s="39"/>
      <c r="G158" s="39"/>
      <c r="H158" s="80">
        <f t="shared" si="14"/>
        <v>452.8</v>
      </c>
      <c r="I158" s="80">
        <f t="shared" si="14"/>
        <v>470.9</v>
      </c>
    </row>
    <row r="159" spans="1:9" ht="20.25" customHeight="1">
      <c r="A159" s="38" t="s">
        <v>185</v>
      </c>
      <c r="B159" s="131">
        <v>759</v>
      </c>
      <c r="C159" s="39" t="s">
        <v>49</v>
      </c>
      <c r="D159" s="39" t="s">
        <v>41</v>
      </c>
      <c r="E159" s="39" t="s">
        <v>33</v>
      </c>
      <c r="F159" s="39" t="s">
        <v>184</v>
      </c>
      <c r="G159" s="39"/>
      <c r="H159" s="80">
        <f t="shared" si="14"/>
        <v>452.8</v>
      </c>
      <c r="I159" s="80">
        <f t="shared" si="14"/>
        <v>470.9</v>
      </c>
    </row>
    <row r="160" spans="1:9" ht="27" customHeight="1">
      <c r="A160" s="43" t="s">
        <v>361</v>
      </c>
      <c r="B160" s="131">
        <v>759</v>
      </c>
      <c r="C160" s="39" t="s">
        <v>49</v>
      </c>
      <c r="D160" s="39" t="s">
        <v>41</v>
      </c>
      <c r="E160" s="39" t="s">
        <v>33</v>
      </c>
      <c r="F160" s="39" t="s">
        <v>360</v>
      </c>
      <c r="G160" s="39"/>
      <c r="H160" s="80">
        <v>452.8</v>
      </c>
      <c r="I160" s="80">
        <v>470.9</v>
      </c>
    </row>
    <row r="161" spans="1:9" ht="21.75" customHeight="1">
      <c r="A161" s="161" t="s">
        <v>186</v>
      </c>
      <c r="B161" s="64">
        <v>759</v>
      </c>
      <c r="C161" s="166" t="s">
        <v>45</v>
      </c>
      <c r="D161" s="166" t="s">
        <v>69</v>
      </c>
      <c r="E161" s="166"/>
      <c r="F161" s="166"/>
      <c r="G161" s="166"/>
      <c r="H161" s="167">
        <f aca="true" t="shared" si="15" ref="H161:I165">SUM(H162)</f>
        <v>114.6</v>
      </c>
      <c r="I161" s="167">
        <f t="shared" si="15"/>
        <v>114.6</v>
      </c>
    </row>
    <row r="162" spans="1:9" ht="21.75" customHeight="1">
      <c r="A162" s="38" t="s">
        <v>34</v>
      </c>
      <c r="B162" s="131">
        <v>759</v>
      </c>
      <c r="C162" s="39" t="s">
        <v>45</v>
      </c>
      <c r="D162" s="39" t="s">
        <v>42</v>
      </c>
      <c r="E162" s="39"/>
      <c r="F162" s="39"/>
      <c r="G162" s="39"/>
      <c r="H162" s="80">
        <f t="shared" si="15"/>
        <v>114.6</v>
      </c>
      <c r="I162" s="80">
        <f t="shared" si="15"/>
        <v>114.6</v>
      </c>
    </row>
    <row r="163" spans="1:9" ht="23.25" customHeight="1">
      <c r="A163" s="38" t="s">
        <v>362</v>
      </c>
      <c r="B163" s="131">
        <v>759</v>
      </c>
      <c r="C163" s="39" t="s">
        <v>45</v>
      </c>
      <c r="D163" s="39" t="s">
        <v>42</v>
      </c>
      <c r="E163" s="39" t="s">
        <v>187</v>
      </c>
      <c r="F163" s="39"/>
      <c r="G163" s="39"/>
      <c r="H163" s="80">
        <f t="shared" si="15"/>
        <v>114.6</v>
      </c>
      <c r="I163" s="80">
        <f t="shared" si="15"/>
        <v>114.6</v>
      </c>
    </row>
    <row r="164" spans="1:9" ht="18" customHeight="1">
      <c r="A164" s="38" t="s">
        <v>363</v>
      </c>
      <c r="B164" s="131">
        <v>759</v>
      </c>
      <c r="C164" s="39" t="s">
        <v>45</v>
      </c>
      <c r="D164" s="39" t="s">
        <v>42</v>
      </c>
      <c r="E164" s="39" t="s">
        <v>35</v>
      </c>
      <c r="F164" s="39"/>
      <c r="G164" s="39"/>
      <c r="H164" s="80">
        <f t="shared" si="15"/>
        <v>114.6</v>
      </c>
      <c r="I164" s="80">
        <f t="shared" si="15"/>
        <v>114.6</v>
      </c>
    </row>
    <row r="165" spans="1:9" ht="21.75" customHeight="1">
      <c r="A165" s="38" t="s">
        <v>158</v>
      </c>
      <c r="B165" s="131">
        <v>759</v>
      </c>
      <c r="C165" s="39" t="s">
        <v>45</v>
      </c>
      <c r="D165" s="39" t="s">
        <v>42</v>
      </c>
      <c r="E165" s="39" t="s">
        <v>35</v>
      </c>
      <c r="F165" s="39" t="s">
        <v>159</v>
      </c>
      <c r="G165" s="39"/>
      <c r="H165" s="80">
        <f t="shared" si="15"/>
        <v>114.6</v>
      </c>
      <c r="I165" s="80">
        <f t="shared" si="15"/>
        <v>114.6</v>
      </c>
    </row>
    <row r="166" spans="1:9" ht="21.75" customHeight="1">
      <c r="A166" s="38" t="s">
        <v>160</v>
      </c>
      <c r="B166" s="131">
        <v>759</v>
      </c>
      <c r="C166" s="39" t="s">
        <v>45</v>
      </c>
      <c r="D166" s="39" t="s">
        <v>42</v>
      </c>
      <c r="E166" s="39" t="s">
        <v>35</v>
      </c>
      <c r="F166" s="39" t="s">
        <v>161</v>
      </c>
      <c r="G166" s="39"/>
      <c r="H166" s="80">
        <f>H167</f>
        <v>114.6</v>
      </c>
      <c r="I166" s="80">
        <f>I167</f>
        <v>114.6</v>
      </c>
    </row>
    <row r="167" spans="1:9" ht="24" customHeight="1">
      <c r="A167" s="38" t="s">
        <v>339</v>
      </c>
      <c r="B167" s="131">
        <v>759</v>
      </c>
      <c r="C167" s="39" t="s">
        <v>45</v>
      </c>
      <c r="D167" s="39" t="s">
        <v>42</v>
      </c>
      <c r="E167" s="39" t="s">
        <v>35</v>
      </c>
      <c r="F167" s="39" t="s">
        <v>7</v>
      </c>
      <c r="G167" s="39" t="s">
        <v>10</v>
      </c>
      <c r="H167" s="80">
        <v>114.6</v>
      </c>
      <c r="I167" s="80">
        <v>114.6</v>
      </c>
    </row>
    <row r="168" spans="1:9" ht="29.25" customHeight="1">
      <c r="A168" s="161" t="s">
        <v>364</v>
      </c>
      <c r="B168" s="64">
        <v>759</v>
      </c>
      <c r="C168" s="166" t="s">
        <v>46</v>
      </c>
      <c r="D168" s="166" t="s">
        <v>69</v>
      </c>
      <c r="E168" s="166"/>
      <c r="F168" s="166"/>
      <c r="G168" s="166"/>
      <c r="H168" s="167">
        <f aca="true" t="shared" si="16" ref="H168:I171">H169</f>
        <v>0</v>
      </c>
      <c r="I168" s="167">
        <f t="shared" si="16"/>
        <v>0</v>
      </c>
    </row>
    <row r="169" spans="1:9" ht="24.75" customHeight="1">
      <c r="A169" s="38" t="s">
        <v>38</v>
      </c>
      <c r="B169" s="131">
        <v>759</v>
      </c>
      <c r="C169" s="39" t="s">
        <v>46</v>
      </c>
      <c r="D169" s="39" t="s">
        <v>41</v>
      </c>
      <c r="E169" s="45">
        <v>7100000000</v>
      </c>
      <c r="F169" s="39"/>
      <c r="G169" s="39"/>
      <c r="H169" s="80">
        <f t="shared" si="16"/>
        <v>0</v>
      </c>
      <c r="I169" s="80">
        <f t="shared" si="16"/>
        <v>0</v>
      </c>
    </row>
    <row r="170" spans="1:9" ht="21.75" customHeight="1">
      <c r="A170" s="38" t="s">
        <v>365</v>
      </c>
      <c r="B170" s="131">
        <v>759</v>
      </c>
      <c r="C170" s="39" t="s">
        <v>46</v>
      </c>
      <c r="D170" s="39" t="s">
        <v>41</v>
      </c>
      <c r="E170" s="45">
        <v>7110020010</v>
      </c>
      <c r="F170" s="39"/>
      <c r="G170" s="39"/>
      <c r="H170" s="80">
        <f t="shared" si="16"/>
        <v>0</v>
      </c>
      <c r="I170" s="80">
        <f t="shared" si="16"/>
        <v>0</v>
      </c>
    </row>
    <row r="171" spans="1:9" ht="21.75" customHeight="1">
      <c r="A171" s="38" t="s">
        <v>188</v>
      </c>
      <c r="B171" s="131">
        <v>759</v>
      </c>
      <c r="C171" s="39" t="s">
        <v>46</v>
      </c>
      <c r="D171" s="39" t="s">
        <v>41</v>
      </c>
      <c r="E171" s="45">
        <v>7110020010</v>
      </c>
      <c r="F171" s="39" t="s">
        <v>75</v>
      </c>
      <c r="G171" s="39"/>
      <c r="H171" s="80">
        <f t="shared" si="16"/>
        <v>0</v>
      </c>
      <c r="I171" s="80">
        <f t="shared" si="16"/>
        <v>0</v>
      </c>
    </row>
    <row r="172" spans="1:9" ht="19.5" customHeight="1">
      <c r="A172" s="38" t="s">
        <v>366</v>
      </c>
      <c r="B172" s="131">
        <v>759</v>
      </c>
      <c r="C172" s="39" t="s">
        <v>46</v>
      </c>
      <c r="D172" s="39" t="s">
        <v>41</v>
      </c>
      <c r="E172" s="45">
        <v>7110020010</v>
      </c>
      <c r="F172" s="39" t="s">
        <v>36</v>
      </c>
      <c r="G172" s="39"/>
      <c r="H172" s="80">
        <v>0</v>
      </c>
      <c r="I172" s="80">
        <v>0</v>
      </c>
    </row>
    <row r="173" spans="1:9" ht="21.75" customHeight="1">
      <c r="A173" s="161" t="s">
        <v>53</v>
      </c>
      <c r="B173" s="64">
        <v>759</v>
      </c>
      <c r="C173" s="166"/>
      <c r="D173" s="166"/>
      <c r="E173" s="166"/>
      <c r="F173" s="166"/>
      <c r="G173" s="166"/>
      <c r="H173" s="167">
        <f>H10+H86+H93+H106+H128+H155+H149+H161+H168+H85</f>
        <v>9057.6</v>
      </c>
      <c r="I173" s="167">
        <f>I10+I86+I93+I106+I128+I155+I149+I161+I168+I85</f>
        <v>9228</v>
      </c>
    </row>
    <row r="174" spans="1:8" ht="10.5" customHeight="1" hidden="1">
      <c r="A174" s="48"/>
      <c r="B174" s="64">
        <v>759</v>
      </c>
      <c r="C174" s="51"/>
      <c r="D174" s="51"/>
      <c r="E174" s="164"/>
      <c r="F174" s="51"/>
      <c r="H174" s="50"/>
    </row>
    <row r="175" spans="1:8" ht="12">
      <c r="A175" s="49"/>
      <c r="H175" s="50"/>
    </row>
    <row r="176" spans="1:11" s="30" customFormat="1" ht="12">
      <c r="A176" s="182" t="s">
        <v>189</v>
      </c>
      <c r="B176" s="217"/>
      <c r="C176" s="211"/>
      <c r="D176" s="211"/>
      <c r="E176" s="162"/>
      <c r="F176" s="211"/>
      <c r="G176" s="211"/>
      <c r="H176" s="52"/>
      <c r="I176" s="31"/>
      <c r="J176" s="31"/>
      <c r="K176" s="31"/>
    </row>
  </sheetData>
  <sheetProtection/>
  <mergeCells count="12">
    <mergeCell ref="F8:F9"/>
    <mergeCell ref="G8:G9"/>
    <mergeCell ref="A2:I2"/>
    <mergeCell ref="A3:I3"/>
    <mergeCell ref="A4:I4"/>
    <mergeCell ref="A5:I5"/>
    <mergeCell ref="A7:I7"/>
    <mergeCell ref="A8:A9"/>
    <mergeCell ref="B8:B9"/>
    <mergeCell ref="C8:C9"/>
    <mergeCell ref="D8:D9"/>
    <mergeCell ref="E8:E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3"/>
  <sheetViews>
    <sheetView zoomScale="80" zoomScaleNormal="80" zoomScalePageLayoutView="0" workbookViewId="0" topLeftCell="A1">
      <selection activeCell="I17" sqref="I17"/>
    </sheetView>
  </sheetViews>
  <sheetFormatPr defaultColWidth="9.140625" defaultRowHeight="15"/>
  <cols>
    <col min="1" max="1" width="9.140625" style="183" customWidth="1"/>
    <col min="2" max="2" width="23.28125" style="183" customWidth="1"/>
    <col min="3" max="3" width="30.28125" style="183" customWidth="1"/>
    <col min="4" max="4" width="67.00390625" style="183" customWidth="1"/>
    <col min="5" max="5" width="8.7109375" style="183" customWidth="1"/>
    <col min="6" max="6" width="19.28125" style="183" customWidth="1"/>
    <col min="7" max="16384" width="9.140625" style="183" customWidth="1"/>
  </cols>
  <sheetData>
    <row r="1" ht="25.5" customHeight="1">
      <c r="F1" s="184"/>
    </row>
    <row r="2" spans="4:6" s="185" customFormat="1" ht="27" customHeight="1">
      <c r="D2" s="302" t="s">
        <v>369</v>
      </c>
      <c r="E2" s="302"/>
      <c r="F2" s="302"/>
    </row>
    <row r="3" spans="4:6" s="185" customFormat="1" ht="18" customHeight="1">
      <c r="D3" s="302" t="s">
        <v>145</v>
      </c>
      <c r="E3" s="302"/>
      <c r="F3" s="302"/>
    </row>
    <row r="4" spans="4:6" s="185" customFormat="1" ht="15" customHeight="1">
      <c r="D4" s="302" t="s">
        <v>197</v>
      </c>
      <c r="E4" s="302"/>
      <c r="F4" s="302"/>
    </row>
    <row r="5" spans="4:6" s="185" customFormat="1" ht="18.75">
      <c r="D5" s="302" t="s">
        <v>417</v>
      </c>
      <c r="E5" s="302"/>
      <c r="F5" s="302"/>
    </row>
    <row r="6" spans="2:6" ht="15.75" customHeight="1">
      <c r="B6" s="186"/>
      <c r="D6" s="187"/>
      <c r="E6" s="187"/>
      <c r="F6" s="187"/>
    </row>
    <row r="7" spans="2:6" ht="36.75" customHeight="1">
      <c r="B7" s="303" t="s">
        <v>416</v>
      </c>
      <c r="C7" s="303"/>
      <c r="D7" s="303"/>
      <c r="E7" s="303"/>
      <c r="F7" s="303"/>
    </row>
    <row r="8" ht="21" customHeight="1">
      <c r="F8" s="67" t="s">
        <v>370</v>
      </c>
    </row>
    <row r="9" spans="1:6" ht="15">
      <c r="A9" s="304" t="s">
        <v>371</v>
      </c>
      <c r="B9" s="220" t="s">
        <v>372</v>
      </c>
      <c r="C9" s="220" t="s">
        <v>373</v>
      </c>
      <c r="D9" s="220" t="s">
        <v>374</v>
      </c>
      <c r="E9" s="220" t="s">
        <v>0</v>
      </c>
      <c r="F9" s="220" t="s">
        <v>323</v>
      </c>
    </row>
    <row r="10" spans="1:6" ht="15">
      <c r="A10" s="305"/>
      <c r="B10" s="220"/>
      <c r="C10" s="220"/>
      <c r="D10" s="220"/>
      <c r="E10" s="220"/>
      <c r="F10" s="220"/>
    </row>
    <row r="11" spans="1:6" ht="15">
      <c r="A11" s="305"/>
      <c r="B11" s="220"/>
      <c r="C11" s="220"/>
      <c r="D11" s="220"/>
      <c r="E11" s="220"/>
      <c r="F11" s="220"/>
    </row>
    <row r="12" spans="1:6" ht="15">
      <c r="A12" s="305"/>
      <c r="B12" s="220"/>
      <c r="C12" s="220"/>
      <c r="D12" s="220"/>
      <c r="E12" s="220"/>
      <c r="F12" s="220" t="s">
        <v>291</v>
      </c>
    </row>
    <row r="13" spans="1:6" ht="56.25" customHeight="1">
      <c r="A13" s="306"/>
      <c r="B13" s="220"/>
      <c r="C13" s="220"/>
      <c r="D13" s="220"/>
      <c r="E13" s="220"/>
      <c r="F13" s="220"/>
    </row>
    <row r="14" spans="1:6" ht="86.25" customHeight="1">
      <c r="A14" s="210" t="s">
        <v>66</v>
      </c>
      <c r="B14" s="207">
        <v>6810010010</v>
      </c>
      <c r="C14" s="205" t="s">
        <v>375</v>
      </c>
      <c r="D14" s="205" t="s">
        <v>419</v>
      </c>
      <c r="E14" s="205">
        <v>759</v>
      </c>
      <c r="F14" s="101">
        <v>0</v>
      </c>
    </row>
    <row r="15" spans="1:6" ht="81.75" customHeight="1">
      <c r="A15" s="210" t="s">
        <v>81</v>
      </c>
      <c r="B15" s="207">
        <v>6810010020</v>
      </c>
      <c r="C15" s="205" t="s">
        <v>375</v>
      </c>
      <c r="D15" s="205" t="s">
        <v>420</v>
      </c>
      <c r="E15" s="205">
        <v>759</v>
      </c>
      <c r="F15" s="101">
        <v>2</v>
      </c>
    </row>
    <row r="16" spans="1:6" ht="90.75" customHeight="1">
      <c r="A16" s="210" t="s">
        <v>376</v>
      </c>
      <c r="B16" s="207">
        <v>6810010030</v>
      </c>
      <c r="C16" s="205" t="s">
        <v>375</v>
      </c>
      <c r="D16" s="205" t="s">
        <v>421</v>
      </c>
      <c r="E16" s="205">
        <v>759</v>
      </c>
      <c r="F16" s="101">
        <v>0</v>
      </c>
    </row>
    <row r="17" spans="1:6" ht="88.5" customHeight="1">
      <c r="A17" s="188" t="s">
        <v>116</v>
      </c>
      <c r="B17" s="130">
        <v>6810010050</v>
      </c>
      <c r="C17" s="128" t="s">
        <v>375</v>
      </c>
      <c r="D17" s="128" t="s">
        <v>393</v>
      </c>
      <c r="E17" s="128">
        <v>759</v>
      </c>
      <c r="F17" s="101">
        <v>2</v>
      </c>
    </row>
    <row r="18" spans="1:6" ht="82.5" customHeight="1">
      <c r="A18" s="188" t="s">
        <v>418</v>
      </c>
      <c r="B18" s="130">
        <v>6810010060</v>
      </c>
      <c r="C18" s="128" t="s">
        <v>375</v>
      </c>
      <c r="D18" s="128" t="s">
        <v>394</v>
      </c>
      <c r="E18" s="128">
        <v>759</v>
      </c>
      <c r="F18" s="101">
        <v>2</v>
      </c>
    </row>
    <row r="19" spans="1:6" ht="82.5" customHeight="1">
      <c r="A19" s="188" t="s">
        <v>422</v>
      </c>
      <c r="B19" s="207">
        <v>6810010070</v>
      </c>
      <c r="C19" s="205" t="s">
        <v>375</v>
      </c>
      <c r="D19" s="205" t="s">
        <v>425</v>
      </c>
      <c r="E19" s="205">
        <v>759</v>
      </c>
      <c r="F19" s="101">
        <v>0</v>
      </c>
    </row>
    <row r="20" spans="1:6" ht="95.25" customHeight="1">
      <c r="A20" s="188" t="s">
        <v>423</v>
      </c>
      <c r="B20" s="130">
        <v>6310090050</v>
      </c>
      <c r="C20" s="128" t="s">
        <v>375</v>
      </c>
      <c r="D20" s="128" t="s">
        <v>426</v>
      </c>
      <c r="E20" s="128">
        <v>759</v>
      </c>
      <c r="F20" s="101">
        <v>2</v>
      </c>
    </row>
    <row r="21" spans="1:6" ht="86.25" customHeight="1">
      <c r="A21" s="188" t="s">
        <v>424</v>
      </c>
      <c r="B21" s="207">
        <v>6310090060</v>
      </c>
      <c r="C21" s="205" t="s">
        <v>375</v>
      </c>
      <c r="D21" s="205" t="s">
        <v>428</v>
      </c>
      <c r="E21" s="205">
        <v>759</v>
      </c>
      <c r="F21" s="101">
        <v>1</v>
      </c>
    </row>
    <row r="22" spans="1:6" ht="82.5" customHeight="1">
      <c r="A22" s="188" t="s">
        <v>427</v>
      </c>
      <c r="B22" s="130">
        <v>6440090090</v>
      </c>
      <c r="C22" s="128" t="s">
        <v>375</v>
      </c>
      <c r="D22" s="128" t="s">
        <v>392</v>
      </c>
      <c r="E22" s="128">
        <v>759</v>
      </c>
      <c r="F22" s="101">
        <v>100</v>
      </c>
    </row>
    <row r="23" spans="1:6" ht="27" customHeight="1">
      <c r="A23" s="189"/>
      <c r="B23" s="129" t="s">
        <v>377</v>
      </c>
      <c r="C23" s="129"/>
      <c r="D23" s="129"/>
      <c r="E23" s="128"/>
      <c r="F23" s="101">
        <f>SUM(F14:F22)</f>
        <v>109</v>
      </c>
    </row>
  </sheetData>
  <sheetProtection/>
  <mergeCells count="12">
    <mergeCell ref="A9:A13"/>
    <mergeCell ref="B9:B13"/>
    <mergeCell ref="C9:C13"/>
    <mergeCell ref="D9:D13"/>
    <mergeCell ref="E9:E13"/>
    <mergeCell ref="F9:F11"/>
    <mergeCell ref="F12:F13"/>
    <mergeCell ref="D2:F2"/>
    <mergeCell ref="D3:F3"/>
    <mergeCell ref="D4:F4"/>
    <mergeCell ref="D5:F5"/>
    <mergeCell ref="B7:F7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0"/>
  <sheetViews>
    <sheetView zoomScale="80" zoomScaleNormal="80" zoomScalePageLayoutView="0" workbookViewId="0" topLeftCell="A4">
      <selection activeCell="L18" sqref="L18"/>
    </sheetView>
  </sheetViews>
  <sheetFormatPr defaultColWidth="9.140625" defaultRowHeight="15"/>
  <cols>
    <col min="1" max="1" width="9.140625" style="183" customWidth="1"/>
    <col min="2" max="2" width="23.28125" style="183" customWidth="1"/>
    <col min="3" max="3" width="30.28125" style="183" customWidth="1"/>
    <col min="4" max="4" width="67.00390625" style="183" customWidth="1"/>
    <col min="5" max="5" width="8.7109375" style="183" customWidth="1"/>
    <col min="6" max="6" width="19.28125" style="183" customWidth="1"/>
    <col min="7" max="7" width="19.00390625" style="183" customWidth="1"/>
    <col min="8" max="16384" width="9.140625" style="183" customWidth="1"/>
  </cols>
  <sheetData>
    <row r="1" ht="25.5" customHeight="1">
      <c r="F1" s="184"/>
    </row>
    <row r="2" spans="4:7" s="185" customFormat="1" ht="27" customHeight="1">
      <c r="D2" s="302" t="s">
        <v>378</v>
      </c>
      <c r="E2" s="302"/>
      <c r="F2" s="302"/>
      <c r="G2" s="302"/>
    </row>
    <row r="3" spans="4:7" s="185" customFormat="1" ht="18" customHeight="1">
      <c r="D3" s="302" t="s">
        <v>145</v>
      </c>
      <c r="E3" s="302"/>
      <c r="F3" s="302"/>
      <c r="G3" s="302"/>
    </row>
    <row r="4" spans="4:7" s="185" customFormat="1" ht="15" customHeight="1">
      <c r="D4" s="302" t="s">
        <v>197</v>
      </c>
      <c r="E4" s="302"/>
      <c r="F4" s="302"/>
      <c r="G4" s="302"/>
    </row>
    <row r="5" spans="4:7" s="185" customFormat="1" ht="18.75">
      <c r="D5" s="302" t="s">
        <v>417</v>
      </c>
      <c r="E5" s="302"/>
      <c r="F5" s="302"/>
      <c r="G5" s="302"/>
    </row>
    <row r="6" spans="2:6" ht="15.75" customHeight="1">
      <c r="B6" s="186"/>
      <c r="D6" s="187"/>
      <c r="E6" s="187"/>
      <c r="F6" s="187"/>
    </row>
    <row r="7" spans="2:7" ht="42.75" customHeight="1">
      <c r="B7" s="303" t="s">
        <v>429</v>
      </c>
      <c r="C7" s="303"/>
      <c r="D7" s="303"/>
      <c r="E7" s="303"/>
      <c r="F7" s="303"/>
      <c r="G7" s="303"/>
    </row>
    <row r="8" ht="21" customHeight="1">
      <c r="F8" s="67" t="s">
        <v>370</v>
      </c>
    </row>
    <row r="9" spans="1:7" ht="15">
      <c r="A9" s="304" t="s">
        <v>371</v>
      </c>
      <c r="B9" s="220" t="s">
        <v>372</v>
      </c>
      <c r="C9" s="220" t="s">
        <v>373</v>
      </c>
      <c r="D9" s="220" t="s">
        <v>374</v>
      </c>
      <c r="E9" s="220" t="s">
        <v>0</v>
      </c>
      <c r="F9" s="220" t="s">
        <v>323</v>
      </c>
      <c r="G9" s="220" t="s">
        <v>323</v>
      </c>
    </row>
    <row r="10" spans="1:7" ht="15">
      <c r="A10" s="305"/>
      <c r="B10" s="220"/>
      <c r="C10" s="220"/>
      <c r="D10" s="220"/>
      <c r="E10" s="220"/>
      <c r="F10" s="220"/>
      <c r="G10" s="220"/>
    </row>
    <row r="11" spans="1:7" ht="15">
      <c r="A11" s="305"/>
      <c r="B11" s="220"/>
      <c r="C11" s="220"/>
      <c r="D11" s="220"/>
      <c r="E11" s="220"/>
      <c r="F11" s="220"/>
      <c r="G11" s="220"/>
    </row>
    <row r="12" spans="1:7" ht="15">
      <c r="A12" s="305"/>
      <c r="B12" s="220"/>
      <c r="C12" s="220"/>
      <c r="D12" s="220"/>
      <c r="E12" s="220"/>
      <c r="F12" s="220" t="s">
        <v>292</v>
      </c>
      <c r="G12" s="220" t="s">
        <v>398</v>
      </c>
    </row>
    <row r="13" spans="1:7" ht="56.25" customHeight="1">
      <c r="A13" s="306"/>
      <c r="B13" s="220"/>
      <c r="C13" s="220"/>
      <c r="D13" s="220"/>
      <c r="E13" s="220"/>
      <c r="F13" s="220"/>
      <c r="G13" s="220"/>
    </row>
    <row r="14" spans="1:7" ht="108" customHeight="1">
      <c r="A14" s="213" t="s">
        <v>66</v>
      </c>
      <c r="B14" s="207">
        <v>6810010010</v>
      </c>
      <c r="C14" s="205" t="s">
        <v>375</v>
      </c>
      <c r="D14" s="205" t="s">
        <v>419</v>
      </c>
      <c r="E14" s="205">
        <v>759</v>
      </c>
      <c r="F14" s="101">
        <v>0</v>
      </c>
      <c r="G14" s="101">
        <v>0</v>
      </c>
    </row>
    <row r="15" spans="1:7" ht="82.5" customHeight="1">
      <c r="A15" s="213" t="s">
        <v>81</v>
      </c>
      <c r="B15" s="207">
        <v>6810010020</v>
      </c>
      <c r="C15" s="205" t="s">
        <v>375</v>
      </c>
      <c r="D15" s="205" t="s">
        <v>420</v>
      </c>
      <c r="E15" s="205">
        <v>759</v>
      </c>
      <c r="F15" s="101">
        <v>2</v>
      </c>
      <c r="G15" s="101">
        <v>0</v>
      </c>
    </row>
    <row r="16" spans="1:7" ht="82.5" customHeight="1">
      <c r="A16" s="213" t="s">
        <v>376</v>
      </c>
      <c r="B16" s="207">
        <v>6810010030</v>
      </c>
      <c r="C16" s="205" t="s">
        <v>375</v>
      </c>
      <c r="D16" s="205" t="s">
        <v>421</v>
      </c>
      <c r="E16" s="205">
        <v>759</v>
      </c>
      <c r="F16" s="101">
        <v>0</v>
      </c>
      <c r="G16" s="101">
        <v>0</v>
      </c>
    </row>
    <row r="17" spans="1:7" ht="78.75">
      <c r="A17" s="188" t="s">
        <v>116</v>
      </c>
      <c r="B17" s="207">
        <v>6810010070</v>
      </c>
      <c r="C17" s="205" t="s">
        <v>375</v>
      </c>
      <c r="D17" s="205" t="s">
        <v>425</v>
      </c>
      <c r="E17" s="205">
        <v>759</v>
      </c>
      <c r="F17" s="101">
        <v>0</v>
      </c>
      <c r="G17" s="101">
        <v>0</v>
      </c>
    </row>
    <row r="18" spans="1:7" ht="78.75">
      <c r="A18" s="188" t="s">
        <v>418</v>
      </c>
      <c r="B18" s="207">
        <v>6310090060</v>
      </c>
      <c r="C18" s="205" t="s">
        <v>375</v>
      </c>
      <c r="D18" s="205" t="s">
        <v>428</v>
      </c>
      <c r="E18" s="205">
        <v>759</v>
      </c>
      <c r="F18" s="101">
        <v>1</v>
      </c>
      <c r="G18" s="101">
        <v>0</v>
      </c>
    </row>
    <row r="19" spans="1:7" ht="78.75">
      <c r="A19" s="188" t="s">
        <v>422</v>
      </c>
      <c r="B19" s="207">
        <v>6440090090</v>
      </c>
      <c r="C19" s="205" t="s">
        <v>375</v>
      </c>
      <c r="D19" s="205" t="s">
        <v>392</v>
      </c>
      <c r="E19" s="205">
        <v>759</v>
      </c>
      <c r="F19" s="101">
        <v>100</v>
      </c>
      <c r="G19" s="101">
        <v>0</v>
      </c>
    </row>
    <row r="20" spans="1:7" ht="31.5" customHeight="1">
      <c r="A20" s="189"/>
      <c r="B20" s="206" t="s">
        <v>377</v>
      </c>
      <c r="C20" s="206"/>
      <c r="D20" s="206"/>
      <c r="E20" s="205"/>
      <c r="F20" s="101">
        <f>SUM(F14:F19)</f>
        <v>103</v>
      </c>
      <c r="G20" s="101">
        <f>SUM(G14:G19)</f>
        <v>0</v>
      </c>
    </row>
  </sheetData>
  <sheetProtection/>
  <mergeCells count="14">
    <mergeCell ref="A9:A13"/>
    <mergeCell ref="B9:B13"/>
    <mergeCell ref="C9:C13"/>
    <mergeCell ref="D9:D13"/>
    <mergeCell ref="E9:E13"/>
    <mergeCell ref="F9:F11"/>
    <mergeCell ref="F12:F13"/>
    <mergeCell ref="G9:G11"/>
    <mergeCell ref="G12:G13"/>
    <mergeCell ref="D2:G2"/>
    <mergeCell ref="D3:G3"/>
    <mergeCell ref="D4:G4"/>
    <mergeCell ref="D5:G5"/>
    <mergeCell ref="B7:G7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0"/>
  <sheetViews>
    <sheetView zoomScalePageLayoutView="0" workbookViewId="0" topLeftCell="A1">
      <selection activeCell="K11" sqref="K11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23.7109375" style="26" customWidth="1"/>
    <col min="8" max="8" width="12.00390625" style="26" customWidth="1"/>
    <col min="9" max="9" width="8.57421875" style="26" customWidth="1"/>
    <col min="10" max="16384" width="9.140625" style="26" customWidth="1"/>
  </cols>
  <sheetData>
    <row r="1" spans="1:10" ht="15.75">
      <c r="A1" s="190"/>
      <c r="B1" s="190"/>
      <c r="C1" s="191"/>
      <c r="D1" s="191"/>
      <c r="E1" s="192"/>
      <c r="F1" s="192"/>
      <c r="G1" s="192"/>
      <c r="H1" s="192"/>
      <c r="I1" s="193"/>
      <c r="J1" s="190"/>
    </row>
    <row r="2" spans="1:10" ht="15.75">
      <c r="A2" s="190"/>
      <c r="B2" s="190"/>
      <c r="C2" s="319" t="s">
        <v>379</v>
      </c>
      <c r="D2" s="319"/>
      <c r="E2" s="319"/>
      <c r="F2" s="319"/>
      <c r="G2" s="319"/>
      <c r="H2" s="319"/>
      <c r="I2" s="319"/>
      <c r="J2" s="190"/>
    </row>
    <row r="3" spans="1:10" ht="15.75">
      <c r="A3" s="190"/>
      <c r="B3" s="190"/>
      <c r="C3" s="194"/>
      <c r="D3" s="194"/>
      <c r="E3" s="319" t="s">
        <v>145</v>
      </c>
      <c r="F3" s="319"/>
      <c r="G3" s="319"/>
      <c r="H3" s="319"/>
      <c r="I3" s="319"/>
      <c r="J3" s="190"/>
    </row>
    <row r="4" spans="1:10" ht="15.75">
      <c r="A4" s="190"/>
      <c r="B4" s="190"/>
      <c r="C4" s="320" t="s">
        <v>39</v>
      </c>
      <c r="D4" s="320"/>
      <c r="E4" s="320"/>
      <c r="F4" s="320"/>
      <c r="G4" s="320"/>
      <c r="H4" s="320"/>
      <c r="I4" s="320"/>
      <c r="J4" s="190"/>
    </row>
    <row r="5" spans="1:10" ht="15.75">
      <c r="A5" s="190"/>
      <c r="B5" s="190"/>
      <c r="C5" s="321" t="s">
        <v>405</v>
      </c>
      <c r="D5" s="321"/>
      <c r="E5" s="321"/>
      <c r="F5" s="321"/>
      <c r="G5" s="321"/>
      <c r="H5" s="321"/>
      <c r="I5" s="321"/>
      <c r="J5" s="190"/>
    </row>
    <row r="6" spans="1:10" ht="15.75">
      <c r="A6" s="190"/>
      <c r="B6" s="190"/>
      <c r="C6" s="195"/>
      <c r="D6" s="195"/>
      <c r="E6" s="195"/>
      <c r="F6" s="195"/>
      <c r="G6" s="195"/>
      <c r="H6" s="195"/>
      <c r="I6" s="195"/>
      <c r="J6" s="190"/>
    </row>
    <row r="7" spans="1:10" ht="15">
      <c r="A7" s="322" t="s">
        <v>406</v>
      </c>
      <c r="B7" s="323"/>
      <c r="C7" s="323"/>
      <c r="D7" s="323"/>
      <c r="E7" s="323"/>
      <c r="F7" s="323"/>
      <c r="G7" s="323"/>
      <c r="H7" s="323"/>
      <c r="I7" s="323"/>
      <c r="J7" s="190"/>
    </row>
    <row r="8" spans="1:10" ht="15">
      <c r="A8" s="323"/>
      <c r="B8" s="323"/>
      <c r="C8" s="323"/>
      <c r="D8" s="323"/>
      <c r="E8" s="323"/>
      <c r="F8" s="323"/>
      <c r="G8" s="323"/>
      <c r="H8" s="323"/>
      <c r="I8" s="323"/>
      <c r="J8" s="190"/>
    </row>
    <row r="9" spans="1:10" ht="18.75" customHeight="1">
      <c r="A9" s="323"/>
      <c r="B9" s="323"/>
      <c r="C9" s="323"/>
      <c r="D9" s="323"/>
      <c r="E9" s="323"/>
      <c r="F9" s="323"/>
      <c r="G9" s="323"/>
      <c r="H9" s="323"/>
      <c r="I9" s="323"/>
      <c r="J9" s="190"/>
    </row>
    <row r="10" spans="1:10" ht="18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90"/>
    </row>
    <row r="11" spans="1:10" ht="106.5" customHeight="1">
      <c r="A11" s="196" t="s">
        <v>283</v>
      </c>
      <c r="B11" s="314" t="s">
        <v>284</v>
      </c>
      <c r="C11" s="315"/>
      <c r="D11" s="314" t="s">
        <v>285</v>
      </c>
      <c r="E11" s="316"/>
      <c r="F11" s="315"/>
      <c r="G11" s="95" t="s">
        <v>0</v>
      </c>
      <c r="H11" s="317" t="s">
        <v>276</v>
      </c>
      <c r="I11" s="318"/>
      <c r="J11" s="190"/>
    </row>
    <row r="12" spans="1:10" ht="49.5" customHeight="1">
      <c r="A12" s="95">
        <v>1</v>
      </c>
      <c r="B12" s="317">
        <v>6610090100</v>
      </c>
      <c r="C12" s="318"/>
      <c r="D12" s="314" t="s">
        <v>286</v>
      </c>
      <c r="E12" s="316"/>
      <c r="F12" s="315"/>
      <c r="G12" s="95">
        <v>759</v>
      </c>
      <c r="H12" s="317">
        <v>435.4</v>
      </c>
      <c r="I12" s="318"/>
      <c r="J12" s="190"/>
    </row>
    <row r="13" spans="1:10" ht="19.5" customHeight="1">
      <c r="A13" s="197"/>
      <c r="B13" s="307"/>
      <c r="C13" s="308"/>
      <c r="D13" s="309" t="s">
        <v>287</v>
      </c>
      <c r="E13" s="310"/>
      <c r="F13" s="311"/>
      <c r="G13" s="198"/>
      <c r="H13" s="312">
        <f>H12</f>
        <v>435.4</v>
      </c>
      <c r="I13" s="313"/>
      <c r="J13" s="190"/>
    </row>
    <row r="14" spans="1:10" ht="15">
      <c r="A14" s="190"/>
      <c r="B14" s="190"/>
      <c r="C14" s="190"/>
      <c r="D14" s="190"/>
      <c r="E14" s="190"/>
      <c r="F14" s="190"/>
      <c r="G14" s="190"/>
      <c r="H14" s="190"/>
      <c r="I14" s="190"/>
      <c r="J14" s="190"/>
    </row>
    <row r="15" spans="1:10" ht="15">
      <c r="A15" s="190"/>
      <c r="B15" s="190"/>
      <c r="C15" s="190"/>
      <c r="D15" s="190"/>
      <c r="E15" s="190"/>
      <c r="F15" s="190"/>
      <c r="G15" s="190"/>
      <c r="H15" s="190"/>
      <c r="I15" s="190"/>
      <c r="J15" s="190"/>
    </row>
    <row r="16" spans="1:10" ht="15">
      <c r="A16" s="190"/>
      <c r="B16" s="190"/>
      <c r="C16" s="190"/>
      <c r="D16" s="190"/>
      <c r="E16" s="190"/>
      <c r="F16" s="190"/>
      <c r="G16" s="190"/>
      <c r="H16" s="190"/>
      <c r="I16" s="190"/>
      <c r="J16" s="190"/>
    </row>
    <row r="17" spans="1:10" ht="1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0" ht="15">
      <c r="A18" s="190"/>
      <c r="B18" s="190"/>
      <c r="C18" s="190"/>
      <c r="D18" s="190"/>
      <c r="E18" s="190"/>
      <c r="F18" s="190"/>
      <c r="G18" s="190"/>
      <c r="H18" s="190"/>
      <c r="I18" s="190"/>
      <c r="J18" s="190"/>
    </row>
    <row r="19" spans="1:10" ht="15">
      <c r="A19" s="190"/>
      <c r="B19" s="190"/>
      <c r="C19" s="190"/>
      <c r="D19" s="190"/>
      <c r="E19" s="190"/>
      <c r="F19" s="190"/>
      <c r="G19" s="190"/>
      <c r="H19" s="190"/>
      <c r="I19" s="190"/>
      <c r="J19" s="190"/>
    </row>
    <row r="20" spans="1:10" ht="15">
      <c r="A20" s="190"/>
      <c r="B20" s="190"/>
      <c r="C20" s="190"/>
      <c r="D20" s="190"/>
      <c r="E20" s="190"/>
      <c r="F20" s="190"/>
      <c r="G20" s="190"/>
      <c r="H20" s="190"/>
      <c r="I20" s="190"/>
      <c r="J20" s="190"/>
    </row>
  </sheetData>
  <sheetProtection/>
  <mergeCells count="14">
    <mergeCell ref="C2:I2"/>
    <mergeCell ref="E3:I3"/>
    <mergeCell ref="C4:I4"/>
    <mergeCell ref="C5:I5"/>
    <mergeCell ref="A7:I9"/>
    <mergeCell ref="B13:C13"/>
    <mergeCell ref="D13:F13"/>
    <mergeCell ref="H13:I13"/>
    <mergeCell ref="B11:C11"/>
    <mergeCell ref="D11:F11"/>
    <mergeCell ref="H11:I11"/>
    <mergeCell ref="B12:C12"/>
    <mergeCell ref="D12:F12"/>
    <mergeCell ref="H12:I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3"/>
  <sheetViews>
    <sheetView tabSelected="1" zoomScalePageLayoutView="0" workbookViewId="0" topLeftCell="A1">
      <selection activeCell="J13" sqref="J13:K13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14.28125" style="26" customWidth="1"/>
    <col min="8" max="16384" width="9.140625" style="26" customWidth="1"/>
  </cols>
  <sheetData>
    <row r="1" spans="3:11" ht="12.75">
      <c r="C1" s="30"/>
      <c r="D1" s="30"/>
      <c r="E1" s="82"/>
      <c r="F1" s="82"/>
      <c r="G1" s="82"/>
      <c r="H1" s="82"/>
      <c r="I1" s="325"/>
      <c r="J1" s="325"/>
      <c r="K1" s="325"/>
    </row>
    <row r="2" spans="1:11" ht="15.75">
      <c r="A2" s="190"/>
      <c r="B2" s="190"/>
      <c r="C2" s="319" t="s">
        <v>282</v>
      </c>
      <c r="D2" s="319"/>
      <c r="E2" s="319"/>
      <c r="F2" s="319"/>
      <c r="G2" s="319"/>
      <c r="H2" s="319"/>
      <c r="I2" s="319"/>
      <c r="J2" s="319"/>
      <c r="K2" s="319"/>
    </row>
    <row r="3" spans="1:11" ht="15.75">
      <c r="A3" s="190"/>
      <c r="B3" s="190"/>
      <c r="C3" s="194"/>
      <c r="D3" s="194"/>
      <c r="E3" s="319" t="s">
        <v>145</v>
      </c>
      <c r="F3" s="319"/>
      <c r="G3" s="319"/>
      <c r="H3" s="319"/>
      <c r="I3" s="319"/>
      <c r="J3" s="319"/>
      <c r="K3" s="319"/>
    </row>
    <row r="4" spans="1:11" ht="15.75">
      <c r="A4" s="190"/>
      <c r="B4" s="190"/>
      <c r="C4" s="320" t="s">
        <v>39</v>
      </c>
      <c r="D4" s="320"/>
      <c r="E4" s="320"/>
      <c r="F4" s="320"/>
      <c r="G4" s="320"/>
      <c r="H4" s="320"/>
      <c r="I4" s="320"/>
      <c r="J4" s="320"/>
      <c r="K4" s="320"/>
    </row>
    <row r="5" spans="1:11" ht="15.75">
      <c r="A5" s="190"/>
      <c r="B5" s="190"/>
      <c r="C5" s="321" t="s">
        <v>408</v>
      </c>
      <c r="D5" s="321"/>
      <c r="E5" s="321"/>
      <c r="F5" s="321"/>
      <c r="G5" s="321"/>
      <c r="H5" s="321"/>
      <c r="I5" s="321"/>
      <c r="J5" s="321"/>
      <c r="K5" s="321"/>
    </row>
    <row r="6" spans="1:11" ht="15.75">
      <c r="A6" s="190"/>
      <c r="B6" s="190"/>
      <c r="C6" s="195"/>
      <c r="D6" s="195"/>
      <c r="E6" s="195"/>
      <c r="F6" s="195"/>
      <c r="G6" s="195"/>
      <c r="H6" s="195"/>
      <c r="I6" s="195"/>
      <c r="J6" s="195"/>
      <c r="K6" s="195"/>
    </row>
    <row r="7" spans="1:11" ht="12.75">
      <c r="A7" s="322" t="s">
        <v>407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</row>
    <row r="8" spans="1:11" ht="12.75">
      <c r="A8" s="323"/>
      <c r="B8" s="323"/>
      <c r="C8" s="323"/>
      <c r="D8" s="323"/>
      <c r="E8" s="323"/>
      <c r="F8" s="323"/>
      <c r="G8" s="323"/>
      <c r="H8" s="323"/>
      <c r="I8" s="323"/>
      <c r="J8" s="323"/>
      <c r="K8" s="323"/>
    </row>
    <row r="9" spans="1:11" ht="18.75" customHeight="1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</row>
    <row r="10" spans="1:11" ht="18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324" t="s">
        <v>119</v>
      </c>
      <c r="K10" s="324"/>
    </row>
    <row r="11" spans="1:11" ht="106.5" customHeight="1">
      <c r="A11" s="196" t="s">
        <v>283</v>
      </c>
      <c r="B11" s="314" t="s">
        <v>284</v>
      </c>
      <c r="C11" s="315"/>
      <c r="D11" s="314" t="s">
        <v>285</v>
      </c>
      <c r="E11" s="316"/>
      <c r="F11" s="315"/>
      <c r="G11" s="95" t="s">
        <v>0</v>
      </c>
      <c r="H11" s="317" t="s">
        <v>324</v>
      </c>
      <c r="I11" s="318"/>
      <c r="J11" s="317" t="s">
        <v>409</v>
      </c>
      <c r="K11" s="318"/>
    </row>
    <row r="12" spans="1:11" ht="47.25" customHeight="1">
      <c r="A12" s="95">
        <v>1</v>
      </c>
      <c r="B12" s="317">
        <v>6610090100</v>
      </c>
      <c r="C12" s="318"/>
      <c r="D12" s="314" t="s">
        <v>286</v>
      </c>
      <c r="E12" s="316"/>
      <c r="F12" s="315"/>
      <c r="G12" s="95">
        <v>759</v>
      </c>
      <c r="H12" s="317">
        <v>452.8</v>
      </c>
      <c r="I12" s="318"/>
      <c r="J12" s="317">
        <v>470.9</v>
      </c>
      <c r="K12" s="318"/>
    </row>
    <row r="13" spans="1:11" ht="19.5" customHeight="1">
      <c r="A13" s="197"/>
      <c r="B13" s="307"/>
      <c r="C13" s="308"/>
      <c r="D13" s="309" t="s">
        <v>287</v>
      </c>
      <c r="E13" s="310"/>
      <c r="F13" s="311"/>
      <c r="G13" s="198"/>
      <c r="H13" s="312">
        <f>H12</f>
        <v>452.8</v>
      </c>
      <c r="I13" s="313"/>
      <c r="J13" s="312">
        <f>J12</f>
        <v>470.9</v>
      </c>
      <c r="K13" s="313"/>
    </row>
  </sheetData>
  <sheetProtection/>
  <mergeCells count="19">
    <mergeCell ref="A7:K9"/>
    <mergeCell ref="I1:K1"/>
    <mergeCell ref="C2:K2"/>
    <mergeCell ref="E3:K3"/>
    <mergeCell ref="C4:K4"/>
    <mergeCell ref="C5:K5"/>
    <mergeCell ref="B13:C13"/>
    <mergeCell ref="D13:F13"/>
    <mergeCell ref="H13:I13"/>
    <mergeCell ref="J13:K13"/>
    <mergeCell ref="J10:K10"/>
    <mergeCell ref="B11:C11"/>
    <mergeCell ref="D11:F11"/>
    <mergeCell ref="H11:I11"/>
    <mergeCell ref="J11:K11"/>
    <mergeCell ref="B12:C12"/>
    <mergeCell ref="D12:F12"/>
    <mergeCell ref="H12:I12"/>
    <mergeCell ref="J12:K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9"/>
  <sheetViews>
    <sheetView zoomScalePageLayoutView="0" workbookViewId="0" topLeftCell="A1">
      <selection activeCell="H13" sqref="H13:I13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23.7109375" style="26" customWidth="1"/>
    <col min="8" max="8" width="12.00390625" style="26" customWidth="1"/>
    <col min="9" max="9" width="8.57421875" style="26" customWidth="1"/>
    <col min="10" max="16384" width="9.140625" style="26" customWidth="1"/>
  </cols>
  <sheetData>
    <row r="1" spans="1:10" ht="15.75">
      <c r="A1" s="190"/>
      <c r="B1" s="190"/>
      <c r="C1" s="191"/>
      <c r="D1" s="191"/>
      <c r="E1" s="192"/>
      <c r="F1" s="192"/>
      <c r="G1" s="192"/>
      <c r="H1" s="192"/>
      <c r="I1" s="193"/>
      <c r="J1" s="190"/>
    </row>
    <row r="2" spans="1:10" ht="15.75">
      <c r="A2" s="190"/>
      <c r="B2" s="190"/>
      <c r="C2" s="319" t="s">
        <v>380</v>
      </c>
      <c r="D2" s="319"/>
      <c r="E2" s="319"/>
      <c r="F2" s="319"/>
      <c r="G2" s="319"/>
      <c r="H2" s="319"/>
      <c r="I2" s="319"/>
      <c r="J2" s="190"/>
    </row>
    <row r="3" spans="1:10" ht="15.75">
      <c r="A3" s="190"/>
      <c r="B3" s="190"/>
      <c r="C3" s="194"/>
      <c r="D3" s="194"/>
      <c r="E3" s="319" t="s">
        <v>145</v>
      </c>
      <c r="F3" s="319"/>
      <c r="G3" s="319"/>
      <c r="H3" s="319"/>
      <c r="I3" s="319"/>
      <c r="J3" s="190"/>
    </row>
    <row r="4" spans="1:10" ht="15.75">
      <c r="A4" s="190"/>
      <c r="B4" s="190"/>
      <c r="C4" s="320" t="s">
        <v>39</v>
      </c>
      <c r="D4" s="320"/>
      <c r="E4" s="320"/>
      <c r="F4" s="320"/>
      <c r="G4" s="320"/>
      <c r="H4" s="320"/>
      <c r="I4" s="320"/>
      <c r="J4" s="190"/>
    </row>
    <row r="5" spans="1:10" ht="15.75">
      <c r="A5" s="190"/>
      <c r="B5" s="190"/>
      <c r="C5" s="321" t="s">
        <v>405</v>
      </c>
      <c r="D5" s="321"/>
      <c r="E5" s="321"/>
      <c r="F5" s="321"/>
      <c r="G5" s="321"/>
      <c r="H5" s="321"/>
      <c r="I5" s="321"/>
      <c r="J5" s="190"/>
    </row>
    <row r="6" spans="1:10" ht="15.75">
      <c r="A6" s="190"/>
      <c r="B6" s="190"/>
      <c r="C6" s="195"/>
      <c r="D6" s="195"/>
      <c r="E6" s="195"/>
      <c r="F6" s="195"/>
      <c r="G6" s="195"/>
      <c r="H6" s="195"/>
      <c r="I6" s="195"/>
      <c r="J6" s="190"/>
    </row>
    <row r="7" spans="1:10" ht="15">
      <c r="A7" s="322" t="s">
        <v>414</v>
      </c>
      <c r="B7" s="323"/>
      <c r="C7" s="323"/>
      <c r="D7" s="323"/>
      <c r="E7" s="323"/>
      <c r="F7" s="323"/>
      <c r="G7" s="323"/>
      <c r="H7" s="323"/>
      <c r="I7" s="323"/>
      <c r="J7" s="190"/>
    </row>
    <row r="8" spans="1:10" ht="15">
      <c r="A8" s="323"/>
      <c r="B8" s="323"/>
      <c r="C8" s="323"/>
      <c r="D8" s="323"/>
      <c r="E8" s="323"/>
      <c r="F8" s="323"/>
      <c r="G8" s="323"/>
      <c r="H8" s="323"/>
      <c r="I8" s="323"/>
      <c r="J8" s="190"/>
    </row>
    <row r="9" spans="1:10" ht="18.75" customHeight="1">
      <c r="A9" s="323"/>
      <c r="B9" s="323"/>
      <c r="C9" s="323"/>
      <c r="D9" s="323"/>
      <c r="E9" s="323"/>
      <c r="F9" s="323"/>
      <c r="G9" s="323"/>
      <c r="H9" s="323"/>
      <c r="I9" s="323"/>
      <c r="J9" s="190"/>
    </row>
    <row r="10" spans="1:10" ht="18.75" customHeight="1">
      <c r="A10" s="132"/>
      <c r="B10" s="132"/>
      <c r="C10" s="132"/>
      <c r="D10" s="132"/>
      <c r="E10" s="132"/>
      <c r="F10" s="132"/>
      <c r="G10" s="132"/>
      <c r="H10" s="324" t="s">
        <v>119</v>
      </c>
      <c r="I10" s="324"/>
      <c r="J10" s="190"/>
    </row>
    <row r="11" spans="1:10" ht="29.25" customHeight="1">
      <c r="A11" s="314" t="s">
        <v>381</v>
      </c>
      <c r="B11" s="316"/>
      <c r="C11" s="316"/>
      <c r="D11" s="316"/>
      <c r="E11" s="316"/>
      <c r="F11" s="316"/>
      <c r="G11" s="315"/>
      <c r="H11" s="317" t="s">
        <v>276</v>
      </c>
      <c r="I11" s="318"/>
      <c r="J11" s="190"/>
    </row>
    <row r="12" spans="1:10" ht="19.5" customHeight="1">
      <c r="A12" s="272" t="s">
        <v>382</v>
      </c>
      <c r="B12" s="273"/>
      <c r="C12" s="273"/>
      <c r="D12" s="273"/>
      <c r="E12" s="273"/>
      <c r="F12" s="273"/>
      <c r="G12" s="274"/>
      <c r="H12" s="326">
        <f>H13</f>
        <v>747.1</v>
      </c>
      <c r="I12" s="327"/>
      <c r="J12" s="190"/>
    </row>
    <row r="13" spans="1:10" ht="21.75" customHeight="1">
      <c r="A13" s="258" t="s">
        <v>68</v>
      </c>
      <c r="B13" s="259"/>
      <c r="C13" s="259"/>
      <c r="D13" s="259"/>
      <c r="E13" s="259"/>
      <c r="F13" s="259"/>
      <c r="G13" s="260"/>
      <c r="H13" s="328">
        <f>H14</f>
        <v>747.1</v>
      </c>
      <c r="I13" s="329"/>
      <c r="J13" s="190"/>
    </row>
    <row r="14" spans="1:10" ht="29.25" customHeight="1">
      <c r="A14" s="258" t="s">
        <v>383</v>
      </c>
      <c r="B14" s="259"/>
      <c r="C14" s="259"/>
      <c r="D14" s="259"/>
      <c r="E14" s="259"/>
      <c r="F14" s="259"/>
      <c r="G14" s="260"/>
      <c r="H14" s="326">
        <v>747.1</v>
      </c>
      <c r="I14" s="327"/>
      <c r="J14" s="190"/>
    </row>
    <row r="15" spans="1:10" ht="19.5" customHeight="1">
      <c r="A15" s="258" t="s">
        <v>384</v>
      </c>
      <c r="B15" s="273"/>
      <c r="C15" s="273"/>
      <c r="D15" s="273"/>
      <c r="E15" s="273"/>
      <c r="F15" s="273"/>
      <c r="G15" s="274"/>
      <c r="H15" s="317"/>
      <c r="I15" s="318"/>
      <c r="J15" s="190"/>
    </row>
    <row r="16" spans="1:10" ht="42" customHeight="1">
      <c r="A16" s="258" t="s">
        <v>385</v>
      </c>
      <c r="B16" s="259"/>
      <c r="C16" s="259"/>
      <c r="D16" s="259"/>
      <c r="E16" s="259"/>
      <c r="F16" s="259"/>
      <c r="G16" s="260"/>
      <c r="H16" s="312"/>
      <c r="I16" s="313"/>
      <c r="J16" s="190"/>
    </row>
    <row r="17" spans="1:10" ht="29.25" customHeight="1">
      <c r="A17" s="258" t="s">
        <v>383</v>
      </c>
      <c r="B17" s="259"/>
      <c r="C17" s="259"/>
      <c r="D17" s="259"/>
      <c r="E17" s="259"/>
      <c r="F17" s="259"/>
      <c r="G17" s="260"/>
      <c r="H17" s="317"/>
      <c r="I17" s="318"/>
      <c r="J17" s="190"/>
    </row>
    <row r="18" spans="1:10" ht="19.5" customHeight="1">
      <c r="A18" s="272" t="s">
        <v>386</v>
      </c>
      <c r="B18" s="273"/>
      <c r="C18" s="273"/>
      <c r="D18" s="273"/>
      <c r="E18" s="273"/>
      <c r="F18" s="273"/>
      <c r="G18" s="274"/>
      <c r="H18" s="317"/>
      <c r="I18" s="318"/>
      <c r="J18" s="190"/>
    </row>
    <row r="19" spans="1:10" ht="15">
      <c r="A19" s="190"/>
      <c r="B19" s="190"/>
      <c r="C19" s="190"/>
      <c r="D19" s="190"/>
      <c r="E19" s="190"/>
      <c r="F19" s="190"/>
      <c r="G19" s="190"/>
      <c r="H19" s="190"/>
      <c r="I19" s="190"/>
      <c r="J19" s="190"/>
    </row>
  </sheetData>
  <sheetProtection/>
  <mergeCells count="22">
    <mergeCell ref="H12:I12"/>
    <mergeCell ref="H13:I13"/>
    <mergeCell ref="A12:G12"/>
    <mergeCell ref="A13:G13"/>
    <mergeCell ref="C2:I2"/>
    <mergeCell ref="E3:I3"/>
    <mergeCell ref="C4:I4"/>
    <mergeCell ref="C5:I5"/>
    <mergeCell ref="A7:I9"/>
    <mergeCell ref="H11:I11"/>
    <mergeCell ref="H10:I10"/>
    <mergeCell ref="A11:G11"/>
    <mergeCell ref="A17:G17"/>
    <mergeCell ref="H17:I17"/>
    <mergeCell ref="A18:G18"/>
    <mergeCell ref="H18:I18"/>
    <mergeCell ref="A14:G14"/>
    <mergeCell ref="H14:I14"/>
    <mergeCell ref="A15:G15"/>
    <mergeCell ref="H15:I15"/>
    <mergeCell ref="A16:G16"/>
    <mergeCell ref="H16:I1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87"/>
  <sheetViews>
    <sheetView zoomScalePageLayoutView="0" workbookViewId="0" topLeftCell="A37">
      <selection activeCell="B61" sqref="B61"/>
    </sheetView>
  </sheetViews>
  <sheetFormatPr defaultColWidth="88.57421875" defaultRowHeight="15"/>
  <cols>
    <col min="1" max="1" width="33.00390625" style="65" customWidth="1"/>
    <col min="2" max="2" width="76.7109375" style="65" customWidth="1"/>
    <col min="3" max="3" width="14.8515625" style="65" customWidth="1"/>
    <col min="4" max="4" width="15.28125" style="65" customWidth="1"/>
    <col min="5" max="16384" width="88.57421875" style="65" customWidth="1"/>
  </cols>
  <sheetData>
    <row r="1" ht="15.75">
      <c r="D1" s="77"/>
    </row>
    <row r="2" spans="2:4" ht="15.75">
      <c r="B2" s="236" t="s">
        <v>192</v>
      </c>
      <c r="C2" s="236"/>
      <c r="D2" s="236"/>
    </row>
    <row r="3" spans="2:4" ht="15.75">
      <c r="B3" s="236" t="s">
        <v>145</v>
      </c>
      <c r="C3" s="236"/>
      <c r="D3" s="236"/>
    </row>
    <row r="4" spans="2:4" ht="15.75">
      <c r="B4" s="236" t="s">
        <v>197</v>
      </c>
      <c r="C4" s="236"/>
      <c r="D4" s="236"/>
    </row>
    <row r="5" spans="2:4" ht="15.75">
      <c r="B5" s="237" t="s">
        <v>395</v>
      </c>
      <c r="C5" s="237"/>
      <c r="D5" s="237"/>
    </row>
    <row r="6" ht="9" customHeight="1">
      <c r="A6" s="104"/>
    </row>
    <row r="7" spans="1:4" ht="15.75">
      <c r="A7" s="238" t="s">
        <v>397</v>
      </c>
      <c r="B7" s="238"/>
      <c r="C7" s="238"/>
      <c r="D7" s="238"/>
    </row>
    <row r="8" spans="1:4" ht="15.75" customHeight="1">
      <c r="A8" s="238"/>
      <c r="B8" s="238"/>
      <c r="C8" s="238"/>
      <c r="D8" s="238"/>
    </row>
    <row r="9" ht="15.75">
      <c r="D9" s="67" t="s">
        <v>198</v>
      </c>
    </row>
    <row r="10" spans="1:4" ht="15.75">
      <c r="A10" s="220" t="s">
        <v>199</v>
      </c>
      <c r="B10" s="220" t="s">
        <v>200</v>
      </c>
      <c r="C10" s="204" t="s">
        <v>292</v>
      </c>
      <c r="D10" s="204" t="s">
        <v>398</v>
      </c>
    </row>
    <row r="11" spans="1:4" ht="15.75">
      <c r="A11" s="220"/>
      <c r="B11" s="220"/>
      <c r="C11" s="103" t="s">
        <v>58</v>
      </c>
      <c r="D11" s="103" t="s">
        <v>58</v>
      </c>
    </row>
    <row r="12" spans="1:4" ht="15.75">
      <c r="A12" s="106" t="s">
        <v>201</v>
      </c>
      <c r="B12" s="107" t="s">
        <v>202</v>
      </c>
      <c r="C12" s="108">
        <f>C13+C42</f>
        <v>7686.400000000001</v>
      </c>
      <c r="D12" s="108">
        <f>D13+D42</f>
        <v>7833.600000000001</v>
      </c>
    </row>
    <row r="13" spans="1:4" ht="15.75">
      <c r="A13" s="103"/>
      <c r="B13" s="107" t="s">
        <v>203</v>
      </c>
      <c r="C13" s="108">
        <f>C14+C21+C30+C33</f>
        <v>7578.6</v>
      </c>
      <c r="D13" s="108">
        <f>D14+D21+D30+D33</f>
        <v>7725.800000000001</v>
      </c>
    </row>
    <row r="14" spans="1:4" ht="15.75">
      <c r="A14" s="106" t="s">
        <v>204</v>
      </c>
      <c r="B14" s="107" t="s">
        <v>205</v>
      </c>
      <c r="C14" s="108">
        <f>C15</f>
        <v>1841.6</v>
      </c>
      <c r="D14" s="108">
        <f>D15</f>
        <v>1922.7</v>
      </c>
    </row>
    <row r="15" spans="1:4" ht="15.75">
      <c r="A15" s="234" t="s">
        <v>206</v>
      </c>
      <c r="B15" s="235" t="s">
        <v>207</v>
      </c>
      <c r="C15" s="224">
        <f>C17+C18+C19</f>
        <v>1841.6</v>
      </c>
      <c r="D15" s="224">
        <f>D17+D18+D19</f>
        <v>1922.7</v>
      </c>
    </row>
    <row r="16" spans="1:4" ht="15.75">
      <c r="A16" s="234"/>
      <c r="B16" s="235"/>
      <c r="C16" s="224"/>
      <c r="D16" s="224"/>
    </row>
    <row r="17" spans="1:4" ht="63">
      <c r="A17" s="103" t="s">
        <v>208</v>
      </c>
      <c r="B17" s="109" t="s">
        <v>209</v>
      </c>
      <c r="C17" s="110">
        <v>1841.6</v>
      </c>
      <c r="D17" s="110">
        <v>1922.7</v>
      </c>
    </row>
    <row r="18" spans="1:4" ht="94.5">
      <c r="A18" s="103" t="s">
        <v>210</v>
      </c>
      <c r="B18" s="109" t="s">
        <v>211</v>
      </c>
      <c r="C18" s="110">
        <v>0</v>
      </c>
      <c r="D18" s="110">
        <v>0</v>
      </c>
    </row>
    <row r="19" spans="1:4" ht="15.75">
      <c r="A19" s="220" t="s">
        <v>212</v>
      </c>
      <c r="B19" s="221" t="s">
        <v>37</v>
      </c>
      <c r="C19" s="222">
        <v>0</v>
      </c>
      <c r="D19" s="222">
        <v>0</v>
      </c>
    </row>
    <row r="20" spans="1:4" ht="15.75">
      <c r="A20" s="220"/>
      <c r="B20" s="221"/>
      <c r="C20" s="222"/>
      <c r="D20" s="222"/>
    </row>
    <row r="21" spans="1:4" ht="31.5">
      <c r="A21" s="106" t="s">
        <v>213</v>
      </c>
      <c r="B21" s="107" t="s">
        <v>214</v>
      </c>
      <c r="C21" s="108">
        <f>C22</f>
        <v>1871.5</v>
      </c>
      <c r="D21" s="108">
        <f>D22</f>
        <v>1871.5</v>
      </c>
    </row>
    <row r="22" spans="1:4" ht="31.5">
      <c r="A22" s="106" t="s">
        <v>215</v>
      </c>
      <c r="B22" s="107" t="s">
        <v>216</v>
      </c>
      <c r="C22" s="108">
        <f>C23</f>
        <v>1871.5</v>
      </c>
      <c r="D22" s="108">
        <f>D23</f>
        <v>1871.5</v>
      </c>
    </row>
    <row r="23" spans="1:4" ht="15.75">
      <c r="A23" s="106" t="s">
        <v>217</v>
      </c>
      <c r="B23" s="107" t="s">
        <v>218</v>
      </c>
      <c r="C23" s="108">
        <f>C24+C25+C26+C27</f>
        <v>1871.5</v>
      </c>
      <c r="D23" s="108">
        <f>D24+D25+D26+D27</f>
        <v>1871.5</v>
      </c>
    </row>
    <row r="24" spans="1:4" ht="94.5">
      <c r="A24" s="103" t="s">
        <v>219</v>
      </c>
      <c r="B24" s="75" t="s">
        <v>220</v>
      </c>
      <c r="C24" s="110">
        <v>866.5</v>
      </c>
      <c r="D24" s="110">
        <v>866.5</v>
      </c>
    </row>
    <row r="25" spans="1:4" ht="110.25">
      <c r="A25" s="103" t="s">
        <v>221</v>
      </c>
      <c r="B25" s="75" t="s">
        <v>222</v>
      </c>
      <c r="C25" s="110">
        <v>4.8</v>
      </c>
      <c r="D25" s="110">
        <v>4.8</v>
      </c>
    </row>
    <row r="26" spans="1:4" ht="94.5">
      <c r="A26" s="103" t="s">
        <v>223</v>
      </c>
      <c r="B26" s="75" t="s">
        <v>224</v>
      </c>
      <c r="C26" s="110">
        <v>1133.2</v>
      </c>
      <c r="D26" s="110">
        <v>1133.2</v>
      </c>
    </row>
    <row r="27" spans="1:4" ht="15.75" customHeight="1">
      <c r="A27" s="228" t="s">
        <v>225</v>
      </c>
      <c r="B27" s="231" t="s">
        <v>226</v>
      </c>
      <c r="C27" s="222">
        <v>-133</v>
      </c>
      <c r="D27" s="222">
        <v>-133</v>
      </c>
    </row>
    <row r="28" spans="1:4" ht="15.75">
      <c r="A28" s="229"/>
      <c r="B28" s="232"/>
      <c r="C28" s="222"/>
      <c r="D28" s="222"/>
    </row>
    <row r="29" spans="1:4" ht="15.75">
      <c r="A29" s="230"/>
      <c r="B29" s="233"/>
      <c r="C29" s="222"/>
      <c r="D29" s="222"/>
    </row>
    <row r="30" spans="1:4" ht="15.75">
      <c r="A30" s="106" t="s">
        <v>227</v>
      </c>
      <c r="B30" s="107" t="s">
        <v>228</v>
      </c>
      <c r="C30" s="108">
        <f>C31</f>
        <v>1653.8</v>
      </c>
      <c r="D30" s="108">
        <f>D31</f>
        <v>1719.9</v>
      </c>
    </row>
    <row r="31" spans="1:4" ht="15.75">
      <c r="A31" s="106" t="s">
        <v>229</v>
      </c>
      <c r="B31" s="107" t="s">
        <v>230</v>
      </c>
      <c r="C31" s="108">
        <f>C32</f>
        <v>1653.8</v>
      </c>
      <c r="D31" s="108">
        <f>D32</f>
        <v>1719.9</v>
      </c>
    </row>
    <row r="32" spans="1:4" ht="15.75">
      <c r="A32" s="103" t="s">
        <v>231</v>
      </c>
      <c r="B32" s="109" t="s">
        <v>232</v>
      </c>
      <c r="C32" s="110">
        <v>1653.8</v>
      </c>
      <c r="D32" s="110">
        <v>1719.9</v>
      </c>
    </row>
    <row r="33" spans="1:4" ht="15.75">
      <c r="A33" s="106" t="s">
        <v>233</v>
      </c>
      <c r="B33" s="107" t="s">
        <v>234</v>
      </c>
      <c r="C33" s="108">
        <f>C34+C36</f>
        <v>2211.7000000000003</v>
      </c>
      <c r="D33" s="108">
        <f>D34+D36</f>
        <v>2211.7000000000003</v>
      </c>
    </row>
    <row r="34" spans="1:4" ht="15.75">
      <c r="A34" s="106" t="s">
        <v>235</v>
      </c>
      <c r="B34" s="107" t="s">
        <v>236</v>
      </c>
      <c r="C34" s="108">
        <f>C35</f>
        <v>136.9</v>
      </c>
      <c r="D34" s="108">
        <f>D35</f>
        <v>136.9</v>
      </c>
    </row>
    <row r="35" spans="1:4" ht="47.25">
      <c r="A35" s="103" t="s">
        <v>237</v>
      </c>
      <c r="B35" s="75" t="s">
        <v>238</v>
      </c>
      <c r="C35" s="110">
        <v>136.9</v>
      </c>
      <c r="D35" s="110">
        <v>136.9</v>
      </c>
    </row>
    <row r="36" spans="1:4" ht="15.75">
      <c r="A36" s="106" t="s">
        <v>239</v>
      </c>
      <c r="B36" s="107" t="s">
        <v>240</v>
      </c>
      <c r="C36" s="108">
        <f>C37</f>
        <v>2074.8</v>
      </c>
      <c r="D36" s="108">
        <f>D37</f>
        <v>2074.8</v>
      </c>
    </row>
    <row r="37" spans="1:4" ht="15.75">
      <c r="A37" s="220" t="s">
        <v>241</v>
      </c>
      <c r="B37" s="221" t="s">
        <v>242</v>
      </c>
      <c r="C37" s="222">
        <f>C39+C40</f>
        <v>2074.8</v>
      </c>
      <c r="D37" s="222">
        <f>D39+D40</f>
        <v>2074.8</v>
      </c>
    </row>
    <row r="38" spans="1:4" ht="15.75">
      <c r="A38" s="220"/>
      <c r="B38" s="221"/>
      <c r="C38" s="222"/>
      <c r="D38" s="222"/>
    </row>
    <row r="39" spans="1:4" ht="31.5">
      <c r="A39" s="103" t="s">
        <v>243</v>
      </c>
      <c r="B39" s="109" t="s">
        <v>244</v>
      </c>
      <c r="C39" s="110">
        <v>689.3</v>
      </c>
      <c r="D39" s="110">
        <v>689.3</v>
      </c>
    </row>
    <row r="40" spans="1:4" ht="15.75">
      <c r="A40" s="220" t="s">
        <v>245</v>
      </c>
      <c r="B40" s="221" t="s">
        <v>246</v>
      </c>
      <c r="C40" s="222">
        <v>1385.5</v>
      </c>
      <c r="D40" s="222">
        <v>1385.5</v>
      </c>
    </row>
    <row r="41" spans="1:4" ht="15.75">
      <c r="A41" s="220"/>
      <c r="B41" s="221"/>
      <c r="C41" s="222"/>
      <c r="D41" s="222"/>
    </row>
    <row r="42" spans="1:4" ht="15.75">
      <c r="A42" s="103"/>
      <c r="B42" s="107" t="s">
        <v>247</v>
      </c>
      <c r="C42" s="108">
        <f>C43+C45</f>
        <v>107.8</v>
      </c>
      <c r="D42" s="108">
        <f>D43+D45</f>
        <v>107.8</v>
      </c>
    </row>
    <row r="43" spans="1:4" ht="78.75">
      <c r="A43" s="106" t="s">
        <v>248</v>
      </c>
      <c r="B43" s="107" t="s">
        <v>249</v>
      </c>
      <c r="C43" s="108">
        <f>C44</f>
        <v>99.8</v>
      </c>
      <c r="D43" s="108">
        <f>D44</f>
        <v>99.8</v>
      </c>
    </row>
    <row r="44" spans="1:4" ht="63">
      <c r="A44" s="103" t="s">
        <v>250</v>
      </c>
      <c r="B44" s="109" t="s">
        <v>249</v>
      </c>
      <c r="C44" s="110">
        <v>99.8</v>
      </c>
      <c r="D44" s="110">
        <v>99.8</v>
      </c>
    </row>
    <row r="45" spans="1:4" ht="15.75">
      <c r="A45" s="106" t="s">
        <v>288</v>
      </c>
      <c r="B45" s="107" t="s">
        <v>289</v>
      </c>
      <c r="C45" s="101">
        <f>C46</f>
        <v>8</v>
      </c>
      <c r="D45" s="101">
        <f>D46</f>
        <v>8</v>
      </c>
    </row>
    <row r="46" spans="1:4" ht="63">
      <c r="A46" s="103" t="s">
        <v>290</v>
      </c>
      <c r="B46" s="109" t="s">
        <v>274</v>
      </c>
      <c r="C46" s="102">
        <v>8</v>
      </c>
      <c r="D46" s="102">
        <v>8</v>
      </c>
    </row>
    <row r="47" spans="1:4" ht="15.75">
      <c r="A47" s="106" t="s">
        <v>251</v>
      </c>
      <c r="B47" s="107" t="s">
        <v>252</v>
      </c>
      <c r="C47" s="108">
        <f>C48</f>
        <v>602.6</v>
      </c>
      <c r="D47" s="108">
        <f>D48</f>
        <v>611</v>
      </c>
    </row>
    <row r="48" spans="1:4" ht="31.5">
      <c r="A48" s="106" t="s">
        <v>253</v>
      </c>
      <c r="B48" s="107" t="s">
        <v>254</v>
      </c>
      <c r="C48" s="108">
        <f>C49+C52</f>
        <v>602.6</v>
      </c>
      <c r="D48" s="108">
        <f>D49+D52</f>
        <v>611</v>
      </c>
    </row>
    <row r="49" spans="1:4" ht="15.75">
      <c r="A49" s="106" t="s">
        <v>255</v>
      </c>
      <c r="B49" s="107" t="s">
        <v>256</v>
      </c>
      <c r="C49" s="108">
        <f>C50</f>
        <v>325.8</v>
      </c>
      <c r="D49" s="108">
        <f>D50</f>
        <v>325.8</v>
      </c>
    </row>
    <row r="50" spans="1:4" ht="15.75">
      <c r="A50" s="103" t="s">
        <v>257</v>
      </c>
      <c r="B50" s="109" t="s">
        <v>258</v>
      </c>
      <c r="C50" s="110">
        <f>C51</f>
        <v>325.8</v>
      </c>
      <c r="D50" s="110">
        <f>D51</f>
        <v>325.8</v>
      </c>
    </row>
    <row r="51" spans="1:4" ht="31.5">
      <c r="A51" s="103" t="s">
        <v>259</v>
      </c>
      <c r="B51" s="109" t="s">
        <v>260</v>
      </c>
      <c r="C51" s="110">
        <v>325.8</v>
      </c>
      <c r="D51" s="110">
        <v>325.8</v>
      </c>
    </row>
    <row r="52" spans="1:4" ht="15.75">
      <c r="A52" s="225" t="s">
        <v>262</v>
      </c>
      <c r="B52" s="223" t="s">
        <v>261</v>
      </c>
      <c r="C52" s="224">
        <f>C55+C57</f>
        <v>276.8</v>
      </c>
      <c r="D52" s="224">
        <f>D55+D57</f>
        <v>285.2</v>
      </c>
    </row>
    <row r="53" spans="1:4" ht="15.75">
      <c r="A53" s="226"/>
      <c r="B53" s="223"/>
      <c r="C53" s="224"/>
      <c r="D53" s="224"/>
    </row>
    <row r="54" spans="1:4" ht="15.75">
      <c r="A54" s="227"/>
      <c r="B54" s="223"/>
      <c r="C54" s="224"/>
      <c r="D54" s="224"/>
    </row>
    <row r="55" spans="1:4" ht="15.75">
      <c r="A55" s="220" t="s">
        <v>263</v>
      </c>
      <c r="B55" s="221" t="s">
        <v>264</v>
      </c>
      <c r="C55" s="222">
        <v>33</v>
      </c>
      <c r="D55" s="222">
        <v>33</v>
      </c>
    </row>
    <row r="56" spans="1:4" ht="15.75">
      <c r="A56" s="220"/>
      <c r="B56" s="221"/>
      <c r="C56" s="222"/>
      <c r="D56" s="222"/>
    </row>
    <row r="57" spans="1:4" ht="15.75">
      <c r="A57" s="220" t="s">
        <v>265</v>
      </c>
      <c r="B57" s="221" t="s">
        <v>266</v>
      </c>
      <c r="C57" s="222">
        <v>243.8</v>
      </c>
      <c r="D57" s="222">
        <v>252.2</v>
      </c>
    </row>
    <row r="58" spans="1:4" ht="15.75">
      <c r="A58" s="220"/>
      <c r="B58" s="221"/>
      <c r="C58" s="222"/>
      <c r="D58" s="222"/>
    </row>
    <row r="59" spans="1:4" ht="15.75">
      <c r="A59" s="106" t="s">
        <v>267</v>
      </c>
      <c r="B59" s="107"/>
      <c r="C59" s="108">
        <f>C12+C47</f>
        <v>8289</v>
      </c>
      <c r="D59" s="108">
        <f>D12+D47</f>
        <v>8444.600000000002</v>
      </c>
    </row>
    <row r="60" ht="15.75">
      <c r="A60" s="73"/>
    </row>
    <row r="61" ht="15.75">
      <c r="A61" s="73"/>
    </row>
    <row r="62" ht="15.75">
      <c r="A62" s="73"/>
    </row>
    <row r="63" ht="15.75">
      <c r="A63" s="73"/>
    </row>
    <row r="64" ht="15.75">
      <c r="A64" s="73"/>
    </row>
    <row r="65" ht="15.75">
      <c r="A65" s="73"/>
    </row>
    <row r="66" ht="15.75">
      <c r="A66" s="73"/>
    </row>
    <row r="67" ht="15.75">
      <c r="A67" s="73"/>
    </row>
    <row r="68" ht="15.75">
      <c r="A68" s="73"/>
    </row>
    <row r="69" ht="15.75">
      <c r="A69" s="73"/>
    </row>
    <row r="70" ht="15.75">
      <c r="A70" s="73"/>
    </row>
    <row r="71" ht="15.75">
      <c r="A71" s="73"/>
    </row>
    <row r="72" ht="15.75">
      <c r="A72" s="73"/>
    </row>
    <row r="73" ht="15.75">
      <c r="A73" s="73"/>
    </row>
    <row r="74" ht="15.75">
      <c r="A74" s="73"/>
    </row>
    <row r="75" ht="15.75">
      <c r="A75" s="73"/>
    </row>
    <row r="76" ht="15.75">
      <c r="A76" s="73"/>
    </row>
    <row r="77" ht="15.75">
      <c r="A77" s="73"/>
    </row>
    <row r="78" ht="15.75">
      <c r="A78" s="73"/>
    </row>
    <row r="79" ht="15.75">
      <c r="A79" s="104"/>
    </row>
    <row r="80" ht="15.75">
      <c r="A80" s="104"/>
    </row>
    <row r="81" ht="15.75">
      <c r="A81" s="104"/>
    </row>
    <row r="82" ht="15.75">
      <c r="A82" s="104"/>
    </row>
    <row r="83" ht="15.75">
      <c r="A83" s="104"/>
    </row>
    <row r="84" ht="15.75">
      <c r="A84" s="104"/>
    </row>
    <row r="85" ht="15.75">
      <c r="A85" s="104"/>
    </row>
    <row r="86" ht="15.75">
      <c r="A86" s="104"/>
    </row>
    <row r="87" ht="15.75">
      <c r="A87" s="104"/>
    </row>
  </sheetData>
  <sheetProtection/>
  <mergeCells count="39">
    <mergeCell ref="C57:C58"/>
    <mergeCell ref="A57:A58"/>
    <mergeCell ref="B57:B58"/>
    <mergeCell ref="D57:D58"/>
    <mergeCell ref="C15:C16"/>
    <mergeCell ref="C19:C20"/>
    <mergeCell ref="C27:C29"/>
    <mergeCell ref="C37:C38"/>
    <mergeCell ref="C40:C41"/>
    <mergeCell ref="C52:C54"/>
    <mergeCell ref="C55:C56"/>
    <mergeCell ref="A40:A41"/>
    <mergeCell ref="B40:B41"/>
    <mergeCell ref="D40:D41"/>
    <mergeCell ref="B52:B54"/>
    <mergeCell ref="D52:D54"/>
    <mergeCell ref="A55:A56"/>
    <mergeCell ref="B55:B56"/>
    <mergeCell ref="D55:D56"/>
    <mergeCell ref="A27:A29"/>
    <mergeCell ref="B27:B29"/>
    <mergeCell ref="D27:D29"/>
    <mergeCell ref="A37:A38"/>
    <mergeCell ref="B37:B38"/>
    <mergeCell ref="D37:D38"/>
    <mergeCell ref="A52:A54"/>
    <mergeCell ref="A15:A16"/>
    <mergeCell ref="B15:B16"/>
    <mergeCell ref="D15:D16"/>
    <mergeCell ref="A19:A20"/>
    <mergeCell ref="B19:B20"/>
    <mergeCell ref="D19:D20"/>
    <mergeCell ref="A10:A11"/>
    <mergeCell ref="B10:B11"/>
    <mergeCell ref="B2:D2"/>
    <mergeCell ref="B3:D3"/>
    <mergeCell ref="B4:D4"/>
    <mergeCell ref="B5:D5"/>
    <mergeCell ref="A7:D8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9"/>
  <sheetViews>
    <sheetView zoomScalePageLayoutView="0" workbookViewId="0" topLeftCell="A1">
      <selection activeCell="H30" sqref="H30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23.7109375" style="26" customWidth="1"/>
    <col min="8" max="8" width="12.00390625" style="26" customWidth="1"/>
    <col min="9" max="9" width="8.57421875" style="26" customWidth="1"/>
    <col min="10" max="10" width="14.8515625" style="26" customWidth="1"/>
    <col min="11" max="16384" width="9.140625" style="26" customWidth="1"/>
  </cols>
  <sheetData>
    <row r="1" spans="1:10" ht="15.75">
      <c r="A1" s="190"/>
      <c r="B1" s="190"/>
      <c r="C1" s="191"/>
      <c r="D1" s="191"/>
      <c r="E1" s="192"/>
      <c r="F1" s="192"/>
      <c r="G1" s="192"/>
      <c r="H1" s="192"/>
      <c r="I1" s="193"/>
      <c r="J1" s="190"/>
    </row>
    <row r="2" spans="1:10" ht="15.75" customHeight="1">
      <c r="A2" s="190"/>
      <c r="B2" s="190"/>
      <c r="C2" s="319" t="s">
        <v>387</v>
      </c>
      <c r="D2" s="319"/>
      <c r="E2" s="319"/>
      <c r="F2" s="319"/>
      <c r="G2" s="319"/>
      <c r="H2" s="319"/>
      <c r="I2" s="319"/>
      <c r="J2" s="319"/>
    </row>
    <row r="3" spans="1:10" ht="15.75" customHeight="1">
      <c r="A3" s="190"/>
      <c r="B3" s="190"/>
      <c r="C3" s="194"/>
      <c r="D3" s="194"/>
      <c r="E3" s="319" t="s">
        <v>145</v>
      </c>
      <c r="F3" s="319"/>
      <c r="G3" s="319"/>
      <c r="H3" s="319"/>
      <c r="I3" s="319"/>
      <c r="J3" s="319"/>
    </row>
    <row r="4" spans="1:10" ht="15.75" customHeight="1">
      <c r="A4" s="190"/>
      <c r="B4" s="190"/>
      <c r="C4" s="320" t="s">
        <v>39</v>
      </c>
      <c r="D4" s="320"/>
      <c r="E4" s="320"/>
      <c r="F4" s="320"/>
      <c r="G4" s="320"/>
      <c r="H4" s="320"/>
      <c r="I4" s="320"/>
      <c r="J4" s="320"/>
    </row>
    <row r="5" spans="1:10" ht="15.75" customHeight="1">
      <c r="A5" s="190"/>
      <c r="B5" s="190"/>
      <c r="C5" s="321" t="s">
        <v>405</v>
      </c>
      <c r="D5" s="321"/>
      <c r="E5" s="321"/>
      <c r="F5" s="321"/>
      <c r="G5" s="321"/>
      <c r="H5" s="321"/>
      <c r="I5" s="321"/>
      <c r="J5" s="321"/>
    </row>
    <row r="6" spans="1:10" ht="15.75">
      <c r="A6" s="190"/>
      <c r="B6" s="190"/>
      <c r="C6" s="195"/>
      <c r="D6" s="195"/>
      <c r="E6" s="195"/>
      <c r="F6" s="195"/>
      <c r="G6" s="195"/>
      <c r="H6" s="195"/>
      <c r="I6" s="195"/>
      <c r="J6" s="190"/>
    </row>
    <row r="7" spans="1:10" ht="15" customHeight="1">
      <c r="A7" s="322" t="s">
        <v>415</v>
      </c>
      <c r="B7" s="322"/>
      <c r="C7" s="322"/>
      <c r="D7" s="322"/>
      <c r="E7" s="322"/>
      <c r="F7" s="322"/>
      <c r="G7" s="322"/>
      <c r="H7" s="322"/>
      <c r="I7" s="322"/>
      <c r="J7" s="322"/>
    </row>
    <row r="8" spans="1:10" ht="15" customHeight="1">
      <c r="A8" s="322"/>
      <c r="B8" s="322"/>
      <c r="C8" s="322"/>
      <c r="D8" s="322"/>
      <c r="E8" s="322"/>
      <c r="F8" s="322"/>
      <c r="G8" s="322"/>
      <c r="H8" s="322"/>
      <c r="I8" s="322"/>
      <c r="J8" s="322"/>
    </row>
    <row r="9" spans="1:10" ht="18.75" customHeight="1">
      <c r="A9" s="322"/>
      <c r="B9" s="322"/>
      <c r="C9" s="322"/>
      <c r="D9" s="322"/>
      <c r="E9" s="322"/>
      <c r="F9" s="322"/>
      <c r="G9" s="322"/>
      <c r="H9" s="322"/>
      <c r="I9" s="322"/>
      <c r="J9" s="322"/>
    </row>
    <row r="10" spans="1:10" ht="18.75" customHeight="1">
      <c r="A10" s="132"/>
      <c r="B10" s="132"/>
      <c r="C10" s="132"/>
      <c r="D10" s="132"/>
      <c r="E10" s="132"/>
      <c r="F10" s="132"/>
      <c r="G10" s="132"/>
      <c r="H10" s="324" t="s">
        <v>119</v>
      </c>
      <c r="I10" s="324"/>
      <c r="J10" s="324"/>
    </row>
    <row r="11" spans="1:11" ht="29.25" customHeight="1">
      <c r="A11" s="314" t="s">
        <v>381</v>
      </c>
      <c r="B11" s="316"/>
      <c r="C11" s="316"/>
      <c r="D11" s="316"/>
      <c r="E11" s="316"/>
      <c r="F11" s="316"/>
      <c r="G11" s="315"/>
      <c r="H11" s="317" t="s">
        <v>324</v>
      </c>
      <c r="I11" s="318"/>
      <c r="J11" s="95" t="s">
        <v>409</v>
      </c>
      <c r="K11" s="199"/>
    </row>
    <row r="12" spans="1:10" ht="19.5" customHeight="1">
      <c r="A12" s="272" t="s">
        <v>382</v>
      </c>
      <c r="B12" s="273"/>
      <c r="C12" s="273"/>
      <c r="D12" s="273"/>
      <c r="E12" s="273"/>
      <c r="F12" s="273"/>
      <c r="G12" s="274"/>
      <c r="H12" s="326">
        <f>H13</f>
        <v>768.6</v>
      </c>
      <c r="I12" s="327"/>
      <c r="J12" s="200">
        <f>J13</f>
        <v>783.4</v>
      </c>
    </row>
    <row r="13" spans="1:10" ht="21.75" customHeight="1">
      <c r="A13" s="258" t="s">
        <v>68</v>
      </c>
      <c r="B13" s="259"/>
      <c r="C13" s="259"/>
      <c r="D13" s="259"/>
      <c r="E13" s="259"/>
      <c r="F13" s="259"/>
      <c r="G13" s="260"/>
      <c r="H13" s="326">
        <f>H14</f>
        <v>768.6</v>
      </c>
      <c r="I13" s="327"/>
      <c r="J13" s="200">
        <f>J14</f>
        <v>783.4</v>
      </c>
    </row>
    <row r="14" spans="1:10" ht="29.25" customHeight="1">
      <c r="A14" s="258" t="s">
        <v>383</v>
      </c>
      <c r="B14" s="259"/>
      <c r="C14" s="259"/>
      <c r="D14" s="259"/>
      <c r="E14" s="259"/>
      <c r="F14" s="259"/>
      <c r="G14" s="260"/>
      <c r="H14" s="326">
        <v>768.6</v>
      </c>
      <c r="I14" s="327"/>
      <c r="J14" s="200">
        <v>783.4</v>
      </c>
    </row>
    <row r="15" spans="1:10" ht="19.5" customHeight="1">
      <c r="A15" s="258" t="s">
        <v>384</v>
      </c>
      <c r="B15" s="273"/>
      <c r="C15" s="273"/>
      <c r="D15" s="273"/>
      <c r="E15" s="273"/>
      <c r="F15" s="273"/>
      <c r="G15" s="274"/>
      <c r="H15" s="317"/>
      <c r="I15" s="318"/>
      <c r="J15" s="197"/>
    </row>
    <row r="16" spans="1:10" ht="42" customHeight="1">
      <c r="A16" s="258" t="s">
        <v>385</v>
      </c>
      <c r="B16" s="259"/>
      <c r="C16" s="259"/>
      <c r="D16" s="259"/>
      <c r="E16" s="259"/>
      <c r="F16" s="259"/>
      <c r="G16" s="260"/>
      <c r="H16" s="312"/>
      <c r="I16" s="313"/>
      <c r="J16" s="197"/>
    </row>
    <row r="17" spans="1:10" ht="29.25" customHeight="1">
      <c r="A17" s="258" t="s">
        <v>383</v>
      </c>
      <c r="B17" s="259"/>
      <c r="C17" s="259"/>
      <c r="D17" s="259"/>
      <c r="E17" s="259"/>
      <c r="F17" s="259"/>
      <c r="G17" s="260"/>
      <c r="H17" s="317"/>
      <c r="I17" s="318"/>
      <c r="J17" s="197"/>
    </row>
    <row r="18" spans="1:10" ht="19.5" customHeight="1">
      <c r="A18" s="272" t="s">
        <v>386</v>
      </c>
      <c r="B18" s="273"/>
      <c r="C18" s="273"/>
      <c r="D18" s="273"/>
      <c r="E18" s="273"/>
      <c r="F18" s="273"/>
      <c r="G18" s="274"/>
      <c r="H18" s="317"/>
      <c r="I18" s="318"/>
      <c r="J18" s="197"/>
    </row>
    <row r="19" spans="1:10" ht="15">
      <c r="A19" s="190"/>
      <c r="B19" s="190"/>
      <c r="C19" s="190"/>
      <c r="D19" s="190"/>
      <c r="E19" s="190"/>
      <c r="F19" s="190"/>
      <c r="G19" s="190"/>
      <c r="H19" s="190"/>
      <c r="I19" s="190"/>
      <c r="J19" s="190"/>
    </row>
  </sheetData>
  <sheetProtection/>
  <mergeCells count="22">
    <mergeCell ref="H13:I13"/>
    <mergeCell ref="C5:J5"/>
    <mergeCell ref="C4:J4"/>
    <mergeCell ref="E3:J3"/>
    <mergeCell ref="C2:J2"/>
    <mergeCell ref="A7:J9"/>
    <mergeCell ref="A17:G17"/>
    <mergeCell ref="H17:I17"/>
    <mergeCell ref="A18:G18"/>
    <mergeCell ref="H18:I18"/>
    <mergeCell ref="H10:J10"/>
    <mergeCell ref="A16:G16"/>
    <mergeCell ref="H16:I16"/>
    <mergeCell ref="A14:G14"/>
    <mergeCell ref="H14:I14"/>
    <mergeCell ref="A15:G15"/>
    <mergeCell ref="H15:I15"/>
    <mergeCell ref="A11:G11"/>
    <mergeCell ref="H11:I11"/>
    <mergeCell ref="A12:G12"/>
    <mergeCell ref="H12:I12"/>
    <mergeCell ref="A13:G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56"/>
  <sheetViews>
    <sheetView zoomScalePageLayoutView="0" workbookViewId="0" topLeftCell="A1">
      <selection activeCell="A7" sqref="A7:C8"/>
    </sheetView>
  </sheetViews>
  <sheetFormatPr defaultColWidth="88.57421875" defaultRowHeight="15"/>
  <cols>
    <col min="1" max="1" width="33.00390625" style="65" customWidth="1"/>
    <col min="2" max="2" width="76.7109375" style="65" customWidth="1"/>
    <col min="3" max="3" width="15.28125" style="65" customWidth="1"/>
    <col min="4" max="16384" width="88.57421875" style="65" customWidth="1"/>
  </cols>
  <sheetData>
    <row r="1" ht="15.75">
      <c r="C1" s="77"/>
    </row>
    <row r="2" spans="2:3" ht="15.75">
      <c r="B2" s="236" t="s">
        <v>191</v>
      </c>
      <c r="C2" s="236"/>
    </row>
    <row r="3" spans="2:3" ht="15.75">
      <c r="B3" s="236" t="s">
        <v>145</v>
      </c>
      <c r="C3" s="236"/>
    </row>
    <row r="4" spans="2:3" ht="15.75">
      <c r="B4" s="236" t="s">
        <v>197</v>
      </c>
      <c r="C4" s="236"/>
    </row>
    <row r="5" spans="2:3" ht="15.75">
      <c r="B5" s="237" t="s">
        <v>399</v>
      </c>
      <c r="C5" s="237"/>
    </row>
    <row r="6" ht="9" customHeight="1">
      <c r="A6" s="104"/>
    </row>
    <row r="7" spans="1:3" ht="15.75">
      <c r="A7" s="238" t="s">
        <v>400</v>
      </c>
      <c r="B7" s="238"/>
      <c r="C7" s="238"/>
    </row>
    <row r="8" spans="1:3" ht="25.5" customHeight="1">
      <c r="A8" s="238"/>
      <c r="B8" s="238"/>
      <c r="C8" s="238"/>
    </row>
    <row r="9" ht="15.75">
      <c r="C9" s="67"/>
    </row>
    <row r="10" spans="1:3" ht="15.75">
      <c r="A10" s="220" t="s">
        <v>199</v>
      </c>
      <c r="B10" s="220" t="s">
        <v>293</v>
      </c>
      <c r="C10" s="228" t="s">
        <v>294</v>
      </c>
    </row>
    <row r="11" spans="1:3" ht="32.25" customHeight="1">
      <c r="A11" s="220"/>
      <c r="B11" s="220"/>
      <c r="C11" s="230"/>
    </row>
    <row r="12" spans="1:3" ht="15.75">
      <c r="A12" s="103"/>
      <c r="B12" s="107" t="s">
        <v>203</v>
      </c>
      <c r="C12" s="111"/>
    </row>
    <row r="13" spans="1:3" ht="15.75">
      <c r="A13" s="234" t="s">
        <v>206</v>
      </c>
      <c r="B13" s="235" t="s">
        <v>207</v>
      </c>
      <c r="C13" s="239"/>
    </row>
    <row r="14" spans="1:3" ht="11.25" customHeight="1">
      <c r="A14" s="234"/>
      <c r="B14" s="235"/>
      <c r="C14" s="239"/>
    </row>
    <row r="15" spans="1:3" ht="63">
      <c r="A15" s="103" t="s">
        <v>208</v>
      </c>
      <c r="B15" s="109" t="s">
        <v>209</v>
      </c>
      <c r="C15" s="112">
        <v>0.1</v>
      </c>
    </row>
    <row r="16" spans="1:3" ht="94.5">
      <c r="A16" s="103" t="s">
        <v>210</v>
      </c>
      <c r="B16" s="109" t="s">
        <v>211</v>
      </c>
      <c r="C16" s="113">
        <v>0.1</v>
      </c>
    </row>
    <row r="17" spans="1:3" ht="15.75">
      <c r="A17" s="220" t="s">
        <v>212</v>
      </c>
      <c r="B17" s="221" t="s">
        <v>37</v>
      </c>
      <c r="C17" s="240">
        <v>0.1</v>
      </c>
    </row>
    <row r="18" spans="1:3" ht="15.75">
      <c r="A18" s="220"/>
      <c r="B18" s="221"/>
      <c r="C18" s="220"/>
    </row>
    <row r="19" spans="1:3" ht="15.75">
      <c r="A19" s="106" t="s">
        <v>227</v>
      </c>
      <c r="B19" s="107" t="s">
        <v>228</v>
      </c>
      <c r="C19" s="111"/>
    </row>
    <row r="20" spans="1:3" ht="15.75">
      <c r="A20" s="103" t="s">
        <v>231</v>
      </c>
      <c r="B20" s="109" t="s">
        <v>232</v>
      </c>
      <c r="C20" s="113">
        <v>0.3</v>
      </c>
    </row>
    <row r="21" spans="1:3" ht="15.75">
      <c r="A21" s="106" t="s">
        <v>233</v>
      </c>
      <c r="B21" s="107" t="s">
        <v>234</v>
      </c>
      <c r="C21" s="111"/>
    </row>
    <row r="22" spans="1:3" ht="15.75">
      <c r="A22" s="106" t="s">
        <v>235</v>
      </c>
      <c r="B22" s="107" t="s">
        <v>236</v>
      </c>
      <c r="C22" s="106"/>
    </row>
    <row r="23" spans="1:3" ht="47.25">
      <c r="A23" s="103" t="s">
        <v>237</v>
      </c>
      <c r="B23" s="75" t="s">
        <v>238</v>
      </c>
      <c r="C23" s="113">
        <v>1</v>
      </c>
    </row>
    <row r="24" spans="1:3" ht="15.75">
      <c r="A24" s="106" t="s">
        <v>239</v>
      </c>
      <c r="B24" s="107" t="s">
        <v>240</v>
      </c>
      <c r="C24" s="111"/>
    </row>
    <row r="25" spans="1:3" ht="15.75">
      <c r="A25" s="220" t="s">
        <v>241</v>
      </c>
      <c r="B25" s="221" t="s">
        <v>242</v>
      </c>
      <c r="C25" s="240">
        <v>1</v>
      </c>
    </row>
    <row r="26" spans="1:3" ht="15.75">
      <c r="A26" s="220"/>
      <c r="B26" s="221"/>
      <c r="C26" s="240"/>
    </row>
    <row r="27" spans="1:3" ht="31.5">
      <c r="A27" s="103" t="s">
        <v>243</v>
      </c>
      <c r="B27" s="109" t="s">
        <v>244</v>
      </c>
      <c r="C27" s="113">
        <v>1</v>
      </c>
    </row>
    <row r="28" spans="1:3" ht="15.75">
      <c r="A28" s="220" t="s">
        <v>245</v>
      </c>
      <c r="B28" s="221" t="s">
        <v>246</v>
      </c>
      <c r="C28" s="240">
        <v>1</v>
      </c>
    </row>
    <row r="29" spans="1:3" ht="15.75">
      <c r="A29" s="220"/>
      <c r="B29" s="221"/>
      <c r="C29" s="240"/>
    </row>
    <row r="30" spans="1:3" ht="15.75">
      <c r="A30" s="103"/>
      <c r="B30" s="107" t="s">
        <v>247</v>
      </c>
      <c r="C30" s="106"/>
    </row>
    <row r="31" spans="1:3" ht="78.75">
      <c r="A31" s="106" t="s">
        <v>248</v>
      </c>
      <c r="B31" s="107" t="s">
        <v>249</v>
      </c>
      <c r="C31" s="201">
        <v>1</v>
      </c>
    </row>
    <row r="32" spans="1:3" ht="63">
      <c r="A32" s="103" t="s">
        <v>250</v>
      </c>
      <c r="B32" s="109" t="s">
        <v>249</v>
      </c>
      <c r="C32" s="113">
        <v>1</v>
      </c>
    </row>
    <row r="33" spans="1:3" ht="15.75">
      <c r="A33" s="136" t="s">
        <v>388</v>
      </c>
      <c r="B33" s="137" t="s">
        <v>389</v>
      </c>
      <c r="C33" s="201">
        <v>1</v>
      </c>
    </row>
    <row r="34" spans="1:3" ht="15.75">
      <c r="A34" s="135" t="s">
        <v>390</v>
      </c>
      <c r="B34" s="138" t="s">
        <v>391</v>
      </c>
      <c r="C34" s="139">
        <v>1</v>
      </c>
    </row>
    <row r="35" spans="1:3" ht="15.75">
      <c r="A35" s="106" t="s">
        <v>295</v>
      </c>
      <c r="B35" s="107" t="s">
        <v>296</v>
      </c>
      <c r="C35" s="106"/>
    </row>
    <row r="36" spans="1:3" ht="15.75">
      <c r="A36" s="103" t="s">
        <v>297</v>
      </c>
      <c r="B36" s="109" t="s">
        <v>298</v>
      </c>
      <c r="C36" s="113">
        <v>1</v>
      </c>
    </row>
    <row r="37" spans="1:3" ht="15.75">
      <c r="A37" s="103" t="s">
        <v>299</v>
      </c>
      <c r="B37" s="109" t="s">
        <v>300</v>
      </c>
      <c r="C37" s="113">
        <v>1</v>
      </c>
    </row>
    <row r="38" spans="1:3" ht="15.75">
      <c r="A38" s="136" t="s">
        <v>388</v>
      </c>
      <c r="B38" s="137" t="s">
        <v>389</v>
      </c>
      <c r="C38" s="201">
        <v>1</v>
      </c>
    </row>
    <row r="39" spans="1:3" ht="15.75">
      <c r="A39" s="135" t="s">
        <v>390</v>
      </c>
      <c r="B39" s="138" t="s">
        <v>391</v>
      </c>
      <c r="C39" s="202">
        <v>1</v>
      </c>
    </row>
    <row r="40" ht="15.75">
      <c r="A40" s="73"/>
    </row>
    <row r="41" ht="15.75">
      <c r="A41" s="73"/>
    </row>
    <row r="42" ht="15.75">
      <c r="A42" s="73"/>
    </row>
    <row r="43" ht="15.75">
      <c r="A43" s="73"/>
    </row>
    <row r="44" ht="15.75">
      <c r="A44" s="73"/>
    </row>
    <row r="45" ht="15.75">
      <c r="A45" s="73"/>
    </row>
    <row r="46" ht="15.75">
      <c r="A46" s="73"/>
    </row>
    <row r="47" ht="15.75">
      <c r="A47" s="73"/>
    </row>
    <row r="48" ht="15.75">
      <c r="A48" s="104"/>
    </row>
    <row r="49" ht="15.75">
      <c r="A49" s="104"/>
    </row>
    <row r="50" ht="15.75">
      <c r="A50" s="104"/>
    </row>
    <row r="51" ht="15.75">
      <c r="A51" s="104"/>
    </row>
    <row r="52" ht="15.75">
      <c r="A52" s="104"/>
    </row>
    <row r="53" ht="15.75">
      <c r="A53" s="104"/>
    </row>
    <row r="54" ht="15.75">
      <c r="A54" s="104"/>
    </row>
    <row r="55" ht="15.75">
      <c r="A55" s="104"/>
    </row>
    <row r="56" ht="15.75">
      <c r="A56" s="104"/>
    </row>
  </sheetData>
  <sheetProtection/>
  <mergeCells count="20">
    <mergeCell ref="A25:A26"/>
    <mergeCell ref="B25:B26"/>
    <mergeCell ref="C25:C26"/>
    <mergeCell ref="A28:A29"/>
    <mergeCell ref="B28:B29"/>
    <mergeCell ref="C28:C29"/>
    <mergeCell ref="A13:A14"/>
    <mergeCell ref="B13:B14"/>
    <mergeCell ref="C13:C14"/>
    <mergeCell ref="A17:A18"/>
    <mergeCell ref="B17:B18"/>
    <mergeCell ref="C17:C18"/>
    <mergeCell ref="A10:A11"/>
    <mergeCell ref="B10:B11"/>
    <mergeCell ref="C10:C11"/>
    <mergeCell ref="B2:C2"/>
    <mergeCell ref="B3:C3"/>
    <mergeCell ref="B4:C4"/>
    <mergeCell ref="B5:C5"/>
    <mergeCell ref="A7:C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1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6.421875" style="0" customWidth="1"/>
    <col min="2" max="2" width="35.8515625" style="0" customWidth="1"/>
    <col min="3" max="3" width="24.7109375" style="0" customWidth="1"/>
  </cols>
  <sheetData>
    <row r="2" spans="2:3" ht="15">
      <c r="B2" s="122"/>
      <c r="C2" s="122" t="s">
        <v>317</v>
      </c>
    </row>
    <row r="3" spans="2:3" ht="15">
      <c r="B3" s="242" t="s">
        <v>145</v>
      </c>
      <c r="C3" s="242"/>
    </row>
    <row r="4" spans="2:3" ht="15">
      <c r="B4" s="242" t="s">
        <v>197</v>
      </c>
      <c r="C4" s="242"/>
    </row>
    <row r="5" spans="2:3" ht="15">
      <c r="B5" s="242" t="s">
        <v>401</v>
      </c>
      <c r="C5" s="242"/>
    </row>
    <row r="6" spans="2:3" ht="15">
      <c r="B6" s="122"/>
      <c r="C6" s="122"/>
    </row>
    <row r="7" spans="2:3" ht="15">
      <c r="B7" s="122"/>
      <c r="C7" s="122"/>
    </row>
    <row r="8" spans="1:3" ht="15">
      <c r="A8" s="238" t="s">
        <v>402</v>
      </c>
      <c r="B8" s="241"/>
      <c r="C8" s="241"/>
    </row>
    <row r="9" spans="1:3" ht="80.25" customHeight="1">
      <c r="A9" s="241"/>
      <c r="B9" s="241"/>
      <c r="C9" s="241"/>
    </row>
    <row r="11" spans="1:6" ht="78.75" customHeight="1">
      <c r="A11" s="243" t="s">
        <v>318</v>
      </c>
      <c r="B11" s="118" t="s">
        <v>403</v>
      </c>
      <c r="C11" s="228" t="s">
        <v>322</v>
      </c>
      <c r="D11" s="117"/>
      <c r="E11" s="117"/>
      <c r="F11" s="117"/>
    </row>
    <row r="12" spans="1:6" ht="15.75">
      <c r="A12" s="244"/>
      <c r="B12" s="119" t="s">
        <v>319</v>
      </c>
      <c r="C12" s="245"/>
      <c r="D12" s="117"/>
      <c r="E12" s="117"/>
      <c r="F12" s="117"/>
    </row>
    <row r="13" spans="1:6" ht="15.75">
      <c r="A13" s="119" t="s">
        <v>320</v>
      </c>
      <c r="B13" s="119">
        <v>3265.2</v>
      </c>
      <c r="C13" s="127">
        <v>100</v>
      </c>
      <c r="D13" s="117"/>
      <c r="E13" s="117"/>
      <c r="F13" s="117"/>
    </row>
    <row r="14" spans="1:6" ht="15.75">
      <c r="A14" s="119" t="s">
        <v>321</v>
      </c>
      <c r="B14" s="119">
        <v>337.8</v>
      </c>
      <c r="C14" s="119"/>
      <c r="D14" s="117"/>
      <c r="E14" s="117"/>
      <c r="F14" s="117"/>
    </row>
    <row r="15" spans="1:6" ht="15.75">
      <c r="A15" s="119" t="s">
        <v>40</v>
      </c>
      <c r="B15" s="119">
        <v>37.1</v>
      </c>
      <c r="C15" s="119">
        <v>1.1362</v>
      </c>
      <c r="D15" s="117"/>
      <c r="E15" s="117"/>
      <c r="F15" s="117"/>
    </row>
    <row r="16" spans="1:6" ht="15.75">
      <c r="A16" s="120"/>
      <c r="B16" s="121"/>
      <c r="C16" s="121"/>
      <c r="D16" s="117"/>
      <c r="E16" s="117"/>
      <c r="F16" s="117"/>
    </row>
    <row r="19" ht="15">
      <c r="D19" t="s">
        <v>404</v>
      </c>
    </row>
  </sheetData>
  <sheetProtection/>
  <mergeCells count="6">
    <mergeCell ref="A8:C9"/>
    <mergeCell ref="B3:C3"/>
    <mergeCell ref="B4:C4"/>
    <mergeCell ref="B5:C5"/>
    <mergeCell ref="A11:A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5"/>
  <sheetViews>
    <sheetView zoomScale="90" zoomScaleNormal="90" zoomScalePageLayoutView="0" workbookViewId="0" topLeftCell="A1">
      <selection activeCell="E11" sqref="E11"/>
    </sheetView>
  </sheetViews>
  <sheetFormatPr defaultColWidth="88.57421875" defaultRowHeight="15"/>
  <cols>
    <col min="1" max="1" width="15.7109375" style="65" customWidth="1"/>
    <col min="2" max="2" width="33.00390625" style="65" customWidth="1"/>
    <col min="3" max="3" width="76.7109375" style="65" customWidth="1"/>
    <col min="4" max="4" width="13.7109375" style="65" customWidth="1"/>
    <col min="5" max="5" width="17.00390625" style="65" customWidth="1"/>
    <col min="6" max="6" width="14.28125" style="65" customWidth="1"/>
    <col min="7" max="7" width="12.140625" style="65" customWidth="1"/>
    <col min="8" max="16384" width="88.57421875" style="65" customWidth="1"/>
  </cols>
  <sheetData>
    <row r="1" ht="15.75">
      <c r="C1" s="77"/>
    </row>
    <row r="2" ht="15.75">
      <c r="C2" s="104" t="s">
        <v>301</v>
      </c>
    </row>
    <row r="3" ht="15.75">
      <c r="C3" s="104" t="s">
        <v>145</v>
      </c>
    </row>
    <row r="4" ht="15.75">
      <c r="C4" s="104" t="s">
        <v>197</v>
      </c>
    </row>
    <row r="5" ht="15.75">
      <c r="C5" s="105" t="s">
        <v>410</v>
      </c>
    </row>
    <row r="6" ht="9" customHeight="1">
      <c r="B6" s="104"/>
    </row>
    <row r="7" spans="1:3" ht="15.75" customHeight="1">
      <c r="A7" s="238" t="s">
        <v>411</v>
      </c>
      <c r="B7" s="238"/>
      <c r="C7" s="238"/>
    </row>
    <row r="8" spans="1:3" ht="48" customHeight="1">
      <c r="A8" s="238"/>
      <c r="B8" s="238"/>
      <c r="C8" s="238"/>
    </row>
    <row r="9" spans="1:3" ht="15.75" customHeight="1">
      <c r="A9" s="246" t="s">
        <v>199</v>
      </c>
      <c r="B9" s="247"/>
      <c r="C9" s="228" t="s">
        <v>302</v>
      </c>
    </row>
    <row r="10" spans="1:3" ht="32.25" customHeight="1">
      <c r="A10" s="248"/>
      <c r="B10" s="249"/>
      <c r="C10" s="229"/>
    </row>
    <row r="11" spans="1:3" ht="93" customHeight="1">
      <c r="A11" s="103" t="s">
        <v>303</v>
      </c>
      <c r="B11" s="103" t="s">
        <v>304</v>
      </c>
      <c r="C11" s="230"/>
    </row>
    <row r="12" spans="1:3" ht="39.75" customHeight="1">
      <c r="A12" s="114">
        <v>759</v>
      </c>
      <c r="B12" s="103"/>
      <c r="C12" s="107" t="s">
        <v>305</v>
      </c>
    </row>
    <row r="13" spans="1:3" ht="78.75">
      <c r="A13" s="115"/>
      <c r="B13" s="106" t="s">
        <v>306</v>
      </c>
      <c r="C13" s="107" t="s">
        <v>249</v>
      </c>
    </row>
    <row r="14" spans="1:3" ht="63">
      <c r="A14" s="115"/>
      <c r="B14" s="103" t="s">
        <v>307</v>
      </c>
      <c r="C14" s="109" t="s">
        <v>249</v>
      </c>
    </row>
    <row r="15" spans="1:3" ht="15.75">
      <c r="A15" s="115"/>
      <c r="B15" s="207" t="s">
        <v>430</v>
      </c>
      <c r="C15" s="208" t="s">
        <v>289</v>
      </c>
    </row>
    <row r="16" spans="1:3" ht="63">
      <c r="A16" s="115"/>
      <c r="B16" s="205" t="s">
        <v>431</v>
      </c>
      <c r="C16" s="206" t="s">
        <v>274</v>
      </c>
    </row>
    <row r="17" spans="1:3" ht="15.75">
      <c r="A17" s="115"/>
      <c r="B17" s="106" t="s">
        <v>308</v>
      </c>
      <c r="C17" s="116" t="s">
        <v>309</v>
      </c>
    </row>
    <row r="18" spans="1:3" ht="15.75">
      <c r="A18" s="115"/>
      <c r="B18" s="103" t="s">
        <v>310</v>
      </c>
      <c r="C18" s="109" t="s">
        <v>298</v>
      </c>
    </row>
    <row r="19" spans="1:3" ht="15.75">
      <c r="A19" s="115"/>
      <c r="B19" s="103" t="s">
        <v>311</v>
      </c>
      <c r="C19" s="109" t="s">
        <v>300</v>
      </c>
    </row>
    <row r="20" ht="15.75">
      <c r="B20" s="73"/>
    </row>
    <row r="21" ht="15.75">
      <c r="B21" s="73"/>
    </row>
    <row r="22" ht="15.75">
      <c r="B22" s="73"/>
    </row>
    <row r="23" ht="15.75">
      <c r="B23" s="73"/>
    </row>
    <row r="24" ht="15.75">
      <c r="B24" s="73"/>
    </row>
    <row r="25" ht="15.75">
      <c r="B25" s="73"/>
    </row>
    <row r="26" ht="15.75">
      <c r="B26" s="73"/>
    </row>
    <row r="27" ht="15.75">
      <c r="B27" s="73"/>
    </row>
    <row r="28" ht="15.75">
      <c r="B28" s="73"/>
    </row>
    <row r="29" ht="15.75">
      <c r="B29" s="73"/>
    </row>
    <row r="30" ht="15.75">
      <c r="B30" s="73"/>
    </row>
    <row r="31" ht="15.75">
      <c r="B31" s="73"/>
    </row>
    <row r="32" ht="15.75">
      <c r="B32" s="73"/>
    </row>
    <row r="33" ht="15.75">
      <c r="B33" s="73"/>
    </row>
    <row r="34" ht="15.75">
      <c r="B34" s="73"/>
    </row>
    <row r="35" ht="15.75">
      <c r="B35" s="73"/>
    </row>
    <row r="36" ht="15.75">
      <c r="B36" s="73"/>
    </row>
    <row r="37" ht="15.75">
      <c r="B37" s="104"/>
    </row>
    <row r="38" ht="15.75">
      <c r="B38" s="104"/>
    </row>
    <row r="39" ht="15.75">
      <c r="B39" s="104"/>
    </row>
    <row r="40" ht="15.75">
      <c r="B40" s="104"/>
    </row>
    <row r="41" ht="15.75">
      <c r="B41" s="104"/>
    </row>
    <row r="42" ht="15.75">
      <c r="B42" s="104"/>
    </row>
    <row r="43" ht="15.75">
      <c r="B43" s="104"/>
    </row>
    <row r="44" ht="15.75">
      <c r="B44" s="104"/>
    </row>
    <row r="45" ht="15.75">
      <c r="B45" s="104"/>
    </row>
  </sheetData>
  <sheetProtection/>
  <mergeCells count="3">
    <mergeCell ref="A7:C8"/>
    <mergeCell ref="A9:B10"/>
    <mergeCell ref="C9:C11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1"/>
  <sheetViews>
    <sheetView zoomScale="90" zoomScaleNormal="90" zoomScalePageLayoutView="0" workbookViewId="0" topLeftCell="A1">
      <selection activeCell="E32" sqref="E32"/>
    </sheetView>
  </sheetViews>
  <sheetFormatPr defaultColWidth="88.57421875" defaultRowHeight="15"/>
  <cols>
    <col min="1" max="1" width="15.7109375" style="65" customWidth="1"/>
    <col min="2" max="2" width="33.00390625" style="65" customWidth="1"/>
    <col min="3" max="3" width="76.7109375" style="65" customWidth="1"/>
    <col min="4" max="4" width="13.7109375" style="65" customWidth="1"/>
    <col min="5" max="5" width="17.00390625" style="65" customWidth="1"/>
    <col min="6" max="6" width="14.28125" style="65" customWidth="1"/>
    <col min="7" max="7" width="12.140625" style="65" customWidth="1"/>
    <col min="8" max="16384" width="88.57421875" style="65" customWidth="1"/>
  </cols>
  <sheetData>
    <row r="1" ht="15.75">
      <c r="C1" s="77"/>
    </row>
    <row r="2" ht="15.75">
      <c r="C2" s="104" t="s">
        <v>312</v>
      </c>
    </row>
    <row r="3" ht="15.75">
      <c r="C3" s="104" t="s">
        <v>145</v>
      </c>
    </row>
    <row r="4" ht="15.75">
      <c r="C4" s="104" t="s">
        <v>197</v>
      </c>
    </row>
    <row r="5" ht="15.75">
      <c r="C5" s="105" t="s">
        <v>412</v>
      </c>
    </row>
    <row r="6" ht="9" customHeight="1">
      <c r="B6" s="104"/>
    </row>
    <row r="7" spans="1:3" ht="15.75" customHeight="1">
      <c r="A7" s="238" t="s">
        <v>413</v>
      </c>
      <c r="B7" s="238"/>
      <c r="C7" s="238"/>
    </row>
    <row r="8" spans="1:3" ht="46.5" customHeight="1">
      <c r="A8" s="238"/>
      <c r="B8" s="238"/>
      <c r="C8" s="238"/>
    </row>
    <row r="10" spans="1:3" ht="15.75" customHeight="1">
      <c r="A10" s="246" t="s">
        <v>199</v>
      </c>
      <c r="B10" s="247"/>
      <c r="C10" s="228" t="s">
        <v>302</v>
      </c>
    </row>
    <row r="11" spans="1:3" ht="32.25" customHeight="1">
      <c r="A11" s="248"/>
      <c r="B11" s="249"/>
      <c r="C11" s="229"/>
    </row>
    <row r="12" spans="1:3" ht="93" customHeight="1">
      <c r="A12" s="103" t="s">
        <v>303</v>
      </c>
      <c r="B12" s="103" t="s">
        <v>304</v>
      </c>
      <c r="C12" s="230"/>
    </row>
    <row r="13" spans="1:3" ht="39.75" customHeight="1">
      <c r="A13" s="114">
        <v>759</v>
      </c>
      <c r="B13" s="103"/>
      <c r="C13" s="107" t="s">
        <v>305</v>
      </c>
    </row>
    <row r="14" spans="1:3" ht="15.75">
      <c r="A14" s="115"/>
      <c r="B14" s="106" t="s">
        <v>313</v>
      </c>
      <c r="C14" s="107" t="s">
        <v>252</v>
      </c>
    </row>
    <row r="15" spans="1:3" ht="31.5">
      <c r="A15" s="115"/>
      <c r="B15" s="103" t="s">
        <v>314</v>
      </c>
      <c r="C15" s="109" t="s">
        <v>260</v>
      </c>
    </row>
    <row r="16" spans="1:3" ht="31.5">
      <c r="A16" s="115"/>
      <c r="B16" s="103" t="s">
        <v>315</v>
      </c>
      <c r="C16" s="115" t="s">
        <v>264</v>
      </c>
    </row>
    <row r="17" spans="1:3" ht="31.5">
      <c r="A17" s="115"/>
      <c r="B17" s="103" t="s">
        <v>316</v>
      </c>
      <c r="C17" s="115" t="s">
        <v>266</v>
      </c>
    </row>
    <row r="18" ht="15.75">
      <c r="B18" s="73"/>
    </row>
    <row r="19" ht="15.75">
      <c r="B19" s="73"/>
    </row>
    <row r="20" ht="15.75">
      <c r="B20" s="73"/>
    </row>
    <row r="21" ht="15.75">
      <c r="B21" s="73"/>
    </row>
    <row r="22" ht="15.75">
      <c r="B22" s="73"/>
    </row>
    <row r="23" ht="15.75">
      <c r="B23" s="73"/>
    </row>
    <row r="24" ht="15.75">
      <c r="B24" s="73"/>
    </row>
    <row r="25" ht="15.75">
      <c r="B25" s="73"/>
    </row>
    <row r="26" ht="15.75">
      <c r="B26" s="73"/>
    </row>
    <row r="27" ht="15.75">
      <c r="B27" s="73"/>
    </row>
    <row r="28" ht="15.75">
      <c r="B28" s="73"/>
    </row>
    <row r="29" ht="15.75">
      <c r="B29" s="73"/>
    </row>
    <row r="30" ht="15.75">
      <c r="B30" s="73"/>
    </row>
    <row r="31" ht="15.75">
      <c r="B31" s="73"/>
    </row>
    <row r="32" ht="15.75">
      <c r="B32" s="73"/>
    </row>
    <row r="33" ht="15.75">
      <c r="B33" s="104"/>
    </row>
    <row r="34" ht="15.75">
      <c r="B34" s="104"/>
    </row>
    <row r="35" ht="15.75">
      <c r="B35" s="104"/>
    </row>
    <row r="36" ht="15.75">
      <c r="B36" s="104"/>
    </row>
    <row r="37" ht="15.75">
      <c r="B37" s="104"/>
    </row>
    <row r="38" ht="15.75">
      <c r="B38" s="104"/>
    </row>
    <row r="39" ht="15.75">
      <c r="B39" s="104"/>
    </row>
    <row r="40" ht="15.75">
      <c r="B40" s="104"/>
    </row>
    <row r="41" ht="15.75">
      <c r="B41" s="104"/>
    </row>
  </sheetData>
  <sheetProtection/>
  <mergeCells count="3">
    <mergeCell ref="A7:C8"/>
    <mergeCell ref="A10:B11"/>
    <mergeCell ref="C10:C12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view="pageBreakPreview" zoomScaleSheetLayoutView="100" zoomScalePageLayoutView="0" workbookViewId="0" topLeftCell="A1">
      <selection activeCell="L26" sqref="L26"/>
    </sheetView>
  </sheetViews>
  <sheetFormatPr defaultColWidth="9.140625" defaultRowHeight="15"/>
  <cols>
    <col min="1" max="1" width="5.57421875" style="3" customWidth="1"/>
    <col min="2" max="2" width="20.57421875" style="4" hidden="1" customWidth="1"/>
    <col min="3" max="3" width="32.28125" style="5" customWidth="1"/>
    <col min="4" max="4" width="4.8515625" style="4" customWidth="1"/>
    <col min="5" max="5" width="5.00390625" style="4" customWidth="1"/>
    <col min="6" max="7" width="4.7109375" style="4" customWidth="1"/>
    <col min="8" max="8" width="4.57421875" style="4" customWidth="1"/>
    <col min="9" max="9" width="4.7109375" style="4" customWidth="1"/>
    <col min="10" max="10" width="11.140625" style="4" customWidth="1"/>
    <col min="11" max="11" width="12.28125" style="6" hidden="1" customWidth="1"/>
    <col min="12" max="12" width="13.421875" style="6" customWidth="1"/>
    <col min="13" max="16384" width="9.140625" style="3" customWidth="1"/>
  </cols>
  <sheetData>
    <row r="1" ht="12.75">
      <c r="L1" s="2"/>
    </row>
    <row r="2" spans="1:12" s="1" customFormat="1" ht="15" customHeight="1">
      <c r="A2" s="76"/>
      <c r="B2" s="76"/>
      <c r="C2" s="236" t="s">
        <v>272</v>
      </c>
      <c r="D2" s="236"/>
      <c r="E2" s="236"/>
      <c r="F2" s="236"/>
      <c r="G2" s="236"/>
      <c r="H2" s="236"/>
      <c r="I2" s="236"/>
      <c r="J2" s="236"/>
      <c r="K2" s="236"/>
      <c r="L2" s="236"/>
    </row>
    <row r="3" spans="1:12" s="1" customFormat="1" ht="15" customHeight="1">
      <c r="A3" s="76"/>
      <c r="B3" s="76"/>
      <c r="C3" s="236" t="s">
        <v>145</v>
      </c>
      <c r="D3" s="236"/>
      <c r="E3" s="236"/>
      <c r="F3" s="236"/>
      <c r="G3" s="236"/>
      <c r="H3" s="236"/>
      <c r="I3" s="236"/>
      <c r="J3" s="236"/>
      <c r="K3" s="236"/>
      <c r="L3" s="236"/>
    </row>
    <row r="4" spans="1:12" s="1" customFormat="1" ht="15" customHeight="1">
      <c r="A4" s="76"/>
      <c r="B4" s="76"/>
      <c r="C4" s="236" t="s">
        <v>197</v>
      </c>
      <c r="D4" s="236"/>
      <c r="E4" s="236"/>
      <c r="F4" s="236"/>
      <c r="G4" s="236"/>
      <c r="H4" s="236"/>
      <c r="I4" s="236"/>
      <c r="J4" s="236"/>
      <c r="K4" s="236"/>
      <c r="L4" s="236"/>
    </row>
    <row r="5" spans="1:12" s="1" customFormat="1" ht="15">
      <c r="A5" s="250" t="s">
        <v>432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s="1" customFormat="1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33.75" customHeight="1">
      <c r="A7" s="252" t="s">
        <v>433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</row>
    <row r="8" spans="2:12" s="1" customFormat="1" ht="12.75">
      <c r="B8" s="7"/>
      <c r="C8" s="8"/>
      <c r="D8" s="7"/>
      <c r="E8" s="7"/>
      <c r="F8" s="7"/>
      <c r="G8" s="7"/>
      <c r="H8" s="7"/>
      <c r="I8" s="7"/>
      <c r="J8" s="7"/>
      <c r="K8" s="9" t="s">
        <v>54</v>
      </c>
      <c r="L8" s="9" t="s">
        <v>55</v>
      </c>
    </row>
    <row r="9" spans="1:12" s="1" customFormat="1" ht="12.75" customHeight="1">
      <c r="A9" s="253" t="s">
        <v>56</v>
      </c>
      <c r="B9" s="253" t="s">
        <v>56</v>
      </c>
      <c r="C9" s="254" t="s">
        <v>57</v>
      </c>
      <c r="D9" s="255"/>
      <c r="E9" s="255"/>
      <c r="F9" s="255"/>
      <c r="G9" s="255"/>
      <c r="H9" s="255"/>
      <c r="I9" s="255"/>
      <c r="J9" s="255"/>
      <c r="K9" s="251" t="s">
        <v>58</v>
      </c>
      <c r="L9" s="251" t="s">
        <v>58</v>
      </c>
    </row>
    <row r="10" spans="1:12" s="12" customFormat="1" ht="102.75" customHeight="1">
      <c r="A10" s="253"/>
      <c r="B10" s="253"/>
      <c r="C10" s="254"/>
      <c r="D10" s="55" t="s">
        <v>59</v>
      </c>
      <c r="E10" s="55" t="s">
        <v>60</v>
      </c>
      <c r="F10" s="55" t="s">
        <v>61</v>
      </c>
      <c r="G10" s="55" t="s">
        <v>62</v>
      </c>
      <c r="H10" s="55" t="s">
        <v>63</v>
      </c>
      <c r="I10" s="10" t="s">
        <v>64</v>
      </c>
      <c r="J10" s="11" t="s">
        <v>65</v>
      </c>
      <c r="K10" s="251"/>
      <c r="L10" s="251"/>
    </row>
    <row r="11" spans="1:12" s="19" customFormat="1" ht="25.5">
      <c r="A11" s="13" t="s">
        <v>66</v>
      </c>
      <c r="B11" s="14" t="s">
        <v>67</v>
      </c>
      <c r="C11" s="15" t="s">
        <v>68</v>
      </c>
      <c r="D11" s="16" t="s">
        <v>41</v>
      </c>
      <c r="E11" s="16" t="s">
        <v>42</v>
      </c>
      <c r="F11" s="16" t="s">
        <v>69</v>
      </c>
      <c r="G11" s="16" t="s">
        <v>69</v>
      </c>
      <c r="H11" s="16" t="s">
        <v>69</v>
      </c>
      <c r="I11" s="16" t="s">
        <v>70</v>
      </c>
      <c r="J11" s="16" t="s">
        <v>71</v>
      </c>
      <c r="K11" s="17">
        <v>1730000</v>
      </c>
      <c r="L11" s="18">
        <f>L12+L14</f>
        <v>747.1</v>
      </c>
    </row>
    <row r="12" spans="1:12" ht="36" customHeight="1">
      <c r="A12" s="20" t="s">
        <v>72</v>
      </c>
      <c r="B12" s="21" t="s">
        <v>73</v>
      </c>
      <c r="C12" s="22" t="s">
        <v>74</v>
      </c>
      <c r="D12" s="23" t="s">
        <v>41</v>
      </c>
      <c r="E12" s="23" t="s">
        <v>42</v>
      </c>
      <c r="F12" s="23" t="s">
        <v>69</v>
      </c>
      <c r="G12" s="23" t="s">
        <v>69</v>
      </c>
      <c r="H12" s="23" t="s">
        <v>69</v>
      </c>
      <c r="I12" s="23" t="s">
        <v>70</v>
      </c>
      <c r="J12" s="23" t="s">
        <v>75</v>
      </c>
      <c r="K12" s="24">
        <v>2500000</v>
      </c>
      <c r="L12" s="25">
        <f>L13</f>
        <v>747.1</v>
      </c>
    </row>
    <row r="13" spans="1:12" ht="48.75" customHeight="1">
      <c r="A13" s="23" t="s">
        <v>76</v>
      </c>
      <c r="B13" s="21" t="s">
        <v>77</v>
      </c>
      <c r="C13" s="22" t="s">
        <v>78</v>
      </c>
      <c r="D13" s="23" t="s">
        <v>41</v>
      </c>
      <c r="E13" s="23" t="s">
        <v>42</v>
      </c>
      <c r="F13" s="23" t="s">
        <v>69</v>
      </c>
      <c r="G13" s="23" t="s">
        <v>69</v>
      </c>
      <c r="H13" s="23" t="s">
        <v>51</v>
      </c>
      <c r="I13" s="23" t="s">
        <v>70</v>
      </c>
      <c r="J13" s="23" t="s">
        <v>79</v>
      </c>
      <c r="K13" s="24">
        <v>2500000</v>
      </c>
      <c r="L13" s="25">
        <v>747.1</v>
      </c>
    </row>
    <row r="14" spans="1:12" ht="63.75">
      <c r="A14" s="20"/>
      <c r="B14" s="21"/>
      <c r="C14" s="22" t="s">
        <v>194</v>
      </c>
      <c r="D14" s="23" t="s">
        <v>41</v>
      </c>
      <c r="E14" s="23" t="s">
        <v>47</v>
      </c>
      <c r="F14" s="23" t="s">
        <v>41</v>
      </c>
      <c r="G14" s="23" t="s">
        <v>41</v>
      </c>
      <c r="H14" s="23" t="s">
        <v>69</v>
      </c>
      <c r="I14" s="23" t="s">
        <v>70</v>
      </c>
      <c r="J14" s="23" t="s">
        <v>80</v>
      </c>
      <c r="K14" s="24"/>
      <c r="L14" s="25">
        <v>0</v>
      </c>
    </row>
    <row r="15" spans="1:12" ht="26.25" customHeight="1">
      <c r="A15" s="13" t="s">
        <v>81</v>
      </c>
      <c r="B15" s="14"/>
      <c r="C15" s="15" t="s">
        <v>82</v>
      </c>
      <c r="D15" s="16" t="s">
        <v>41</v>
      </c>
      <c r="E15" s="16" t="s">
        <v>47</v>
      </c>
      <c r="F15" s="16" t="s">
        <v>69</v>
      </c>
      <c r="G15" s="16" t="s">
        <v>69</v>
      </c>
      <c r="H15" s="16" t="s">
        <v>69</v>
      </c>
      <c r="I15" s="16" t="s">
        <v>70</v>
      </c>
      <c r="J15" s="16" t="s">
        <v>71</v>
      </c>
      <c r="K15" s="17"/>
      <c r="L15" s="18">
        <f>L17</f>
        <v>0</v>
      </c>
    </row>
    <row r="16" spans="1:12" ht="24.75" customHeight="1">
      <c r="A16" s="23" t="s">
        <v>83</v>
      </c>
      <c r="B16" s="14"/>
      <c r="C16" s="22" t="s">
        <v>86</v>
      </c>
      <c r="D16" s="23" t="s">
        <v>41</v>
      </c>
      <c r="E16" s="23" t="s">
        <v>47</v>
      </c>
      <c r="F16" s="23" t="s">
        <v>69</v>
      </c>
      <c r="G16" s="23" t="s">
        <v>69</v>
      </c>
      <c r="H16" s="23" t="s">
        <v>69</v>
      </c>
      <c r="I16" s="23" t="s">
        <v>70</v>
      </c>
      <c r="J16" s="23" t="s">
        <v>85</v>
      </c>
      <c r="K16" s="24"/>
      <c r="L16" s="25">
        <f>L17</f>
        <v>0</v>
      </c>
    </row>
    <row r="17" spans="1:12" ht="24" customHeight="1">
      <c r="A17" s="23" t="s">
        <v>84</v>
      </c>
      <c r="B17" s="21"/>
      <c r="C17" s="22" t="s">
        <v>87</v>
      </c>
      <c r="D17" s="23" t="s">
        <v>41</v>
      </c>
      <c r="E17" s="23" t="s">
        <v>47</v>
      </c>
      <c r="F17" s="23" t="s">
        <v>69</v>
      </c>
      <c r="G17" s="23" t="s">
        <v>69</v>
      </c>
      <c r="H17" s="23" t="s">
        <v>51</v>
      </c>
      <c r="I17" s="23" t="s">
        <v>70</v>
      </c>
      <c r="J17" s="23" t="s">
        <v>80</v>
      </c>
      <c r="K17" s="24"/>
      <c r="L17" s="25">
        <v>0</v>
      </c>
    </row>
    <row r="18" spans="1:12" ht="26.25" customHeight="1">
      <c r="A18" s="13">
        <v>2</v>
      </c>
      <c r="B18" s="14" t="s">
        <v>88</v>
      </c>
      <c r="C18" s="15" t="s">
        <v>89</v>
      </c>
      <c r="D18" s="16" t="s">
        <v>41</v>
      </c>
      <c r="E18" s="16" t="s">
        <v>51</v>
      </c>
      <c r="F18" s="16" t="s">
        <v>69</v>
      </c>
      <c r="G18" s="16" t="s">
        <v>69</v>
      </c>
      <c r="H18" s="16" t="s">
        <v>69</v>
      </c>
      <c r="I18" s="16" t="s">
        <v>70</v>
      </c>
      <c r="J18" s="16" t="s">
        <v>71</v>
      </c>
      <c r="K18" s="17">
        <v>245485.2</v>
      </c>
      <c r="L18" s="18">
        <f>L26+L19</f>
        <v>0</v>
      </c>
    </row>
    <row r="19" spans="1:12" ht="26.25" customHeight="1">
      <c r="A19" s="23" t="s">
        <v>83</v>
      </c>
      <c r="B19" s="21" t="s">
        <v>90</v>
      </c>
      <c r="C19" s="22" t="s">
        <v>91</v>
      </c>
      <c r="D19" s="23" t="s">
        <v>41</v>
      </c>
      <c r="E19" s="23" t="s">
        <v>51</v>
      </c>
      <c r="F19" s="23" t="s">
        <v>69</v>
      </c>
      <c r="G19" s="23" t="s">
        <v>69</v>
      </c>
      <c r="H19" s="23" t="s">
        <v>69</v>
      </c>
      <c r="I19" s="23" t="s">
        <v>70</v>
      </c>
      <c r="J19" s="23" t="s">
        <v>92</v>
      </c>
      <c r="K19" s="24">
        <v>-32397887.4</v>
      </c>
      <c r="L19" s="25">
        <f>L22</f>
        <v>-8823.2</v>
      </c>
    </row>
    <row r="20" spans="1:12" ht="24" customHeight="1">
      <c r="A20" s="54" t="s">
        <v>84</v>
      </c>
      <c r="B20" s="21" t="s">
        <v>93</v>
      </c>
      <c r="C20" s="22" t="s">
        <v>94</v>
      </c>
      <c r="D20" s="23" t="s">
        <v>41</v>
      </c>
      <c r="E20" s="23" t="s">
        <v>51</v>
      </c>
      <c r="F20" s="23" t="s">
        <v>42</v>
      </c>
      <c r="G20" s="23" t="s">
        <v>69</v>
      </c>
      <c r="H20" s="23" t="s">
        <v>69</v>
      </c>
      <c r="I20" s="23" t="s">
        <v>70</v>
      </c>
      <c r="J20" s="23" t="s">
        <v>92</v>
      </c>
      <c r="K20" s="24">
        <v>-32397887.4</v>
      </c>
      <c r="L20" s="25">
        <f>L21</f>
        <v>-8823.2</v>
      </c>
    </row>
    <row r="21" spans="1:12" ht="24" customHeight="1">
      <c r="A21" s="54" t="s">
        <v>95</v>
      </c>
      <c r="B21" s="21" t="s">
        <v>96</v>
      </c>
      <c r="C21" s="22" t="s">
        <v>97</v>
      </c>
      <c r="D21" s="23" t="s">
        <v>41</v>
      </c>
      <c r="E21" s="23" t="s">
        <v>51</v>
      </c>
      <c r="F21" s="23" t="s">
        <v>42</v>
      </c>
      <c r="G21" s="23" t="s">
        <v>41</v>
      </c>
      <c r="H21" s="23" t="s">
        <v>69</v>
      </c>
      <c r="I21" s="23" t="s">
        <v>70</v>
      </c>
      <c r="J21" s="23" t="s">
        <v>98</v>
      </c>
      <c r="K21" s="24">
        <v>-32397887.4</v>
      </c>
      <c r="L21" s="25">
        <f>L22</f>
        <v>-8823.2</v>
      </c>
    </row>
    <row r="22" spans="1:12" ht="24.75" customHeight="1">
      <c r="A22" s="54" t="s">
        <v>99</v>
      </c>
      <c r="B22" s="21" t="s">
        <v>100</v>
      </c>
      <c r="C22" s="22" t="s">
        <v>101</v>
      </c>
      <c r="D22" s="23" t="s">
        <v>41</v>
      </c>
      <c r="E22" s="23" t="s">
        <v>51</v>
      </c>
      <c r="F22" s="23" t="s">
        <v>42</v>
      </c>
      <c r="G22" s="23" t="s">
        <v>41</v>
      </c>
      <c r="H22" s="23" t="s">
        <v>51</v>
      </c>
      <c r="I22" s="23" t="s">
        <v>70</v>
      </c>
      <c r="J22" s="23" t="s">
        <v>98</v>
      </c>
      <c r="K22" s="24">
        <v>-32397887.4</v>
      </c>
      <c r="L22" s="25">
        <v>-8823.2</v>
      </c>
    </row>
    <row r="23" spans="1:12" ht="24" customHeight="1">
      <c r="A23" s="54" t="s">
        <v>102</v>
      </c>
      <c r="B23" s="21" t="s">
        <v>103</v>
      </c>
      <c r="C23" s="22" t="s">
        <v>104</v>
      </c>
      <c r="D23" s="23" t="s">
        <v>41</v>
      </c>
      <c r="E23" s="23" t="s">
        <v>51</v>
      </c>
      <c r="F23" s="23" t="s">
        <v>69</v>
      </c>
      <c r="G23" s="23" t="s">
        <v>69</v>
      </c>
      <c r="H23" s="23" t="s">
        <v>69</v>
      </c>
      <c r="I23" s="23" t="s">
        <v>70</v>
      </c>
      <c r="J23" s="23" t="s">
        <v>105</v>
      </c>
      <c r="K23" s="24">
        <v>32643372.6</v>
      </c>
      <c r="L23" s="25">
        <f>L24</f>
        <v>8823.2</v>
      </c>
    </row>
    <row r="24" spans="1:12" ht="25.5" customHeight="1">
      <c r="A24" s="23" t="s">
        <v>106</v>
      </c>
      <c r="B24" s="21" t="s">
        <v>107</v>
      </c>
      <c r="C24" s="22" t="s">
        <v>108</v>
      </c>
      <c r="D24" s="23" t="s">
        <v>41</v>
      </c>
      <c r="E24" s="23" t="s">
        <v>51</v>
      </c>
      <c r="F24" s="23" t="s">
        <v>42</v>
      </c>
      <c r="G24" s="23" t="s">
        <v>69</v>
      </c>
      <c r="H24" s="23" t="s">
        <v>69</v>
      </c>
      <c r="I24" s="23" t="s">
        <v>70</v>
      </c>
      <c r="J24" s="23" t="s">
        <v>105</v>
      </c>
      <c r="K24" s="24">
        <v>32643372.6</v>
      </c>
      <c r="L24" s="25">
        <f>L25</f>
        <v>8823.2</v>
      </c>
    </row>
    <row r="25" spans="1:12" ht="26.25" customHeight="1">
      <c r="A25" s="23" t="s">
        <v>109</v>
      </c>
      <c r="B25" s="21" t="s">
        <v>110</v>
      </c>
      <c r="C25" s="22" t="s">
        <v>111</v>
      </c>
      <c r="D25" s="23" t="s">
        <v>41</v>
      </c>
      <c r="E25" s="23" t="s">
        <v>51</v>
      </c>
      <c r="F25" s="23" t="s">
        <v>42</v>
      </c>
      <c r="G25" s="23" t="s">
        <v>41</v>
      </c>
      <c r="H25" s="23" t="s">
        <v>69</v>
      </c>
      <c r="I25" s="23" t="s">
        <v>70</v>
      </c>
      <c r="J25" s="23" t="s">
        <v>112</v>
      </c>
      <c r="K25" s="24">
        <v>32643372.6</v>
      </c>
      <c r="L25" s="25">
        <f>L26</f>
        <v>8823.2</v>
      </c>
    </row>
    <row r="26" spans="1:12" ht="41.25" customHeight="1">
      <c r="A26" s="23" t="s">
        <v>113</v>
      </c>
      <c r="B26" s="21" t="s">
        <v>114</v>
      </c>
      <c r="C26" s="22" t="s">
        <v>115</v>
      </c>
      <c r="D26" s="23" t="s">
        <v>41</v>
      </c>
      <c r="E26" s="23" t="s">
        <v>51</v>
      </c>
      <c r="F26" s="23" t="s">
        <v>42</v>
      </c>
      <c r="G26" s="23" t="s">
        <v>41</v>
      </c>
      <c r="H26" s="23" t="s">
        <v>51</v>
      </c>
      <c r="I26" s="23" t="s">
        <v>70</v>
      </c>
      <c r="J26" s="23" t="s">
        <v>112</v>
      </c>
      <c r="K26" s="24">
        <v>32643372.6</v>
      </c>
      <c r="L26" s="25">
        <v>8823.2</v>
      </c>
    </row>
    <row r="27" spans="1:18" s="19" customFormat="1" ht="38.25" customHeight="1">
      <c r="A27" s="13">
        <v>3</v>
      </c>
      <c r="B27" s="14" t="s">
        <v>117</v>
      </c>
      <c r="C27" s="15" t="s">
        <v>118</v>
      </c>
      <c r="D27" s="16" t="s">
        <v>41</v>
      </c>
      <c r="E27" s="16" t="s">
        <v>69</v>
      </c>
      <c r="F27" s="16" t="s">
        <v>69</v>
      </c>
      <c r="G27" s="16" t="s">
        <v>69</v>
      </c>
      <c r="H27" s="16" t="s">
        <v>69</v>
      </c>
      <c r="I27" s="16" t="s">
        <v>70</v>
      </c>
      <c r="J27" s="16" t="s">
        <v>71</v>
      </c>
      <c r="K27" s="17">
        <v>1696521.1</v>
      </c>
      <c r="L27" s="18">
        <f>L11</f>
        <v>747.1</v>
      </c>
      <c r="R27" s="3"/>
    </row>
    <row r="42" ht="12" customHeight="1"/>
  </sheetData>
  <sheetProtection/>
  <mergeCells count="11">
    <mergeCell ref="C2:L2"/>
    <mergeCell ref="C3:L3"/>
    <mergeCell ref="C4:L4"/>
    <mergeCell ref="A5:L5"/>
    <mergeCell ref="K9:K10"/>
    <mergeCell ref="L9:L10"/>
    <mergeCell ref="A7:L7"/>
    <mergeCell ref="A9:A10"/>
    <mergeCell ref="B9:B10"/>
    <mergeCell ref="C9:C10"/>
    <mergeCell ref="D9:J9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view="pageBreakPreview" zoomScaleSheetLayoutView="100" zoomScalePageLayoutView="0" workbookViewId="0" topLeftCell="A15">
      <selection activeCell="N31" sqref="N31:N35"/>
    </sheetView>
  </sheetViews>
  <sheetFormatPr defaultColWidth="9.140625" defaultRowHeight="15"/>
  <cols>
    <col min="1" max="1" width="5.57421875" style="3" customWidth="1"/>
    <col min="2" max="2" width="20.57421875" style="4" hidden="1" customWidth="1"/>
    <col min="3" max="3" width="32.28125" style="5" customWidth="1"/>
    <col min="4" max="4" width="4.8515625" style="4" customWidth="1"/>
    <col min="5" max="5" width="5.00390625" style="4" customWidth="1"/>
    <col min="6" max="7" width="4.7109375" style="4" customWidth="1"/>
    <col min="8" max="8" width="4.57421875" style="4" customWidth="1"/>
    <col min="9" max="9" width="4.7109375" style="4" customWidth="1"/>
    <col min="10" max="10" width="11.140625" style="4" customWidth="1"/>
    <col min="11" max="11" width="12.28125" style="6" hidden="1" customWidth="1"/>
    <col min="12" max="12" width="12.28125" style="6" customWidth="1"/>
    <col min="13" max="14" width="13.421875" style="6" customWidth="1"/>
    <col min="15" max="16384" width="9.140625" style="3" customWidth="1"/>
  </cols>
  <sheetData>
    <row r="1" spans="1:14" s="1" customFormat="1" ht="15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133"/>
    </row>
    <row r="2" spans="1:14" s="1" customFormat="1" ht="15">
      <c r="A2" s="256" t="s">
        <v>332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33"/>
    </row>
    <row r="3" spans="1:14" s="1" customFormat="1" ht="15">
      <c r="A3" s="256" t="s">
        <v>145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133"/>
    </row>
    <row r="4" spans="1:14" s="1" customFormat="1" ht="15.75" customHeight="1">
      <c r="A4" s="256" t="s">
        <v>197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"/>
    </row>
    <row r="5" spans="1:13" ht="15" customHeight="1">
      <c r="A5" s="256" t="s">
        <v>434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1:14" s="1" customFormat="1" ht="18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125"/>
    </row>
    <row r="7" spans="1:14" s="1" customFormat="1" ht="35.25" customHeight="1">
      <c r="A7" s="252" t="s">
        <v>435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124"/>
    </row>
    <row r="8" spans="2:14" s="1" customFormat="1" ht="12.75">
      <c r="B8" s="7"/>
      <c r="C8" s="8"/>
      <c r="D8" s="7"/>
      <c r="E8" s="7"/>
      <c r="F8" s="7"/>
      <c r="G8" s="7"/>
      <c r="H8" s="7"/>
      <c r="I8" s="7"/>
      <c r="J8" s="7"/>
      <c r="K8" s="9" t="s">
        <v>54</v>
      </c>
      <c r="L8" s="9"/>
      <c r="M8" s="9" t="s">
        <v>55</v>
      </c>
      <c r="N8" s="9"/>
    </row>
    <row r="9" spans="1:14" s="1" customFormat="1" ht="12.75" customHeight="1">
      <c r="A9" s="253" t="s">
        <v>56</v>
      </c>
      <c r="B9" s="253" t="s">
        <v>56</v>
      </c>
      <c r="C9" s="254" t="s">
        <v>57</v>
      </c>
      <c r="D9" s="255"/>
      <c r="E9" s="255"/>
      <c r="F9" s="255"/>
      <c r="G9" s="255"/>
      <c r="H9" s="255"/>
      <c r="I9" s="255"/>
      <c r="J9" s="255"/>
      <c r="K9" s="251" t="s">
        <v>58</v>
      </c>
      <c r="L9" s="251" t="s">
        <v>323</v>
      </c>
      <c r="M9" s="251"/>
      <c r="N9" s="134"/>
    </row>
    <row r="10" spans="1:14" s="12" customFormat="1" ht="105.75" customHeight="1">
      <c r="A10" s="253"/>
      <c r="B10" s="253"/>
      <c r="C10" s="254"/>
      <c r="D10" s="126" t="s">
        <v>59</v>
      </c>
      <c r="E10" s="126" t="s">
        <v>60</v>
      </c>
      <c r="F10" s="126" t="s">
        <v>61</v>
      </c>
      <c r="G10" s="126" t="s">
        <v>62</v>
      </c>
      <c r="H10" s="126" t="s">
        <v>63</v>
      </c>
      <c r="I10" s="10" t="s">
        <v>64</v>
      </c>
      <c r="J10" s="11" t="s">
        <v>65</v>
      </c>
      <c r="K10" s="251"/>
      <c r="L10" s="123" t="s">
        <v>291</v>
      </c>
      <c r="M10" s="123" t="s">
        <v>292</v>
      </c>
      <c r="N10" s="134"/>
    </row>
    <row r="11" spans="1:13" ht="25.5">
      <c r="A11" s="13" t="s">
        <v>66</v>
      </c>
      <c r="B11" s="14" t="s">
        <v>67</v>
      </c>
      <c r="C11" s="15" t="s">
        <v>68</v>
      </c>
      <c r="D11" s="16" t="s">
        <v>41</v>
      </c>
      <c r="E11" s="16" t="s">
        <v>42</v>
      </c>
      <c r="F11" s="16" t="s">
        <v>69</v>
      </c>
      <c r="G11" s="16" t="s">
        <v>69</v>
      </c>
      <c r="H11" s="16" t="s">
        <v>69</v>
      </c>
      <c r="I11" s="16" t="s">
        <v>70</v>
      </c>
      <c r="J11" s="16" t="s">
        <v>71</v>
      </c>
      <c r="K11" s="17">
        <v>1730000</v>
      </c>
      <c r="L11" s="18">
        <f>L12+L14</f>
        <v>768.6</v>
      </c>
      <c r="M11" s="18">
        <f>M12+M14</f>
        <v>783.4</v>
      </c>
    </row>
    <row r="12" spans="1:13" ht="38.25">
      <c r="A12" s="20" t="s">
        <v>72</v>
      </c>
      <c r="B12" s="21" t="s">
        <v>73</v>
      </c>
      <c r="C12" s="22" t="s">
        <v>74</v>
      </c>
      <c r="D12" s="23" t="s">
        <v>41</v>
      </c>
      <c r="E12" s="23" t="s">
        <v>42</v>
      </c>
      <c r="F12" s="23" t="s">
        <v>69</v>
      </c>
      <c r="G12" s="23" t="s">
        <v>69</v>
      </c>
      <c r="H12" s="23" t="s">
        <v>69</v>
      </c>
      <c r="I12" s="23" t="s">
        <v>70</v>
      </c>
      <c r="J12" s="23" t="s">
        <v>75</v>
      </c>
      <c r="K12" s="24">
        <v>2500000</v>
      </c>
      <c r="L12" s="25">
        <f>L13</f>
        <v>768.6</v>
      </c>
      <c r="M12" s="25">
        <f>M13</f>
        <v>783.4</v>
      </c>
    </row>
    <row r="13" spans="1:13" ht="51">
      <c r="A13" s="23" t="s">
        <v>76</v>
      </c>
      <c r="B13" s="21" t="s">
        <v>77</v>
      </c>
      <c r="C13" s="22" t="s">
        <v>78</v>
      </c>
      <c r="D13" s="23" t="s">
        <v>41</v>
      </c>
      <c r="E13" s="23" t="s">
        <v>42</v>
      </c>
      <c r="F13" s="23" t="s">
        <v>69</v>
      </c>
      <c r="G13" s="23" t="s">
        <v>69</v>
      </c>
      <c r="H13" s="23" t="s">
        <v>51</v>
      </c>
      <c r="I13" s="23" t="s">
        <v>70</v>
      </c>
      <c r="J13" s="23" t="s">
        <v>79</v>
      </c>
      <c r="K13" s="24">
        <v>2500000</v>
      </c>
      <c r="L13" s="25">
        <v>768.6</v>
      </c>
      <c r="M13" s="25">
        <v>783.4</v>
      </c>
    </row>
    <row r="14" spans="1:13" ht="63.75">
      <c r="A14" s="20"/>
      <c r="B14" s="21"/>
      <c r="C14" s="22" t="s">
        <v>194</v>
      </c>
      <c r="D14" s="23" t="s">
        <v>41</v>
      </c>
      <c r="E14" s="23" t="s">
        <v>47</v>
      </c>
      <c r="F14" s="23" t="s">
        <v>41</v>
      </c>
      <c r="G14" s="23" t="s">
        <v>41</v>
      </c>
      <c r="H14" s="23" t="s">
        <v>69</v>
      </c>
      <c r="I14" s="23" t="s">
        <v>70</v>
      </c>
      <c r="J14" s="23" t="s">
        <v>80</v>
      </c>
      <c r="K14" s="24"/>
      <c r="L14" s="25">
        <v>0</v>
      </c>
      <c r="M14" s="25">
        <v>0</v>
      </c>
    </row>
    <row r="15" spans="1:13" ht="38.25">
      <c r="A15" s="13" t="s">
        <v>81</v>
      </c>
      <c r="B15" s="14"/>
      <c r="C15" s="15" t="s">
        <v>82</v>
      </c>
      <c r="D15" s="16" t="s">
        <v>41</v>
      </c>
      <c r="E15" s="16" t="s">
        <v>47</v>
      </c>
      <c r="F15" s="16" t="s">
        <v>69</v>
      </c>
      <c r="G15" s="16" t="s">
        <v>69</v>
      </c>
      <c r="H15" s="16" t="s">
        <v>69</v>
      </c>
      <c r="I15" s="16" t="s">
        <v>70</v>
      </c>
      <c r="J15" s="16" t="s">
        <v>71</v>
      </c>
      <c r="K15" s="17"/>
      <c r="L15" s="18">
        <f>L17</f>
        <v>0</v>
      </c>
      <c r="M15" s="18">
        <f>M17</f>
        <v>0</v>
      </c>
    </row>
    <row r="16" spans="1:13" ht="53.25" customHeight="1">
      <c r="A16" s="23" t="s">
        <v>83</v>
      </c>
      <c r="B16" s="14"/>
      <c r="C16" s="22" t="s">
        <v>86</v>
      </c>
      <c r="D16" s="23" t="s">
        <v>41</v>
      </c>
      <c r="E16" s="23" t="s">
        <v>47</v>
      </c>
      <c r="F16" s="23" t="s">
        <v>69</v>
      </c>
      <c r="G16" s="23" t="s">
        <v>69</v>
      </c>
      <c r="H16" s="23" t="s">
        <v>69</v>
      </c>
      <c r="I16" s="23" t="s">
        <v>70</v>
      </c>
      <c r="J16" s="23" t="s">
        <v>85</v>
      </c>
      <c r="K16" s="24"/>
      <c r="L16" s="25">
        <f>L17</f>
        <v>0</v>
      </c>
      <c r="M16" s="25">
        <f>M17</f>
        <v>0</v>
      </c>
    </row>
    <row r="17" spans="1:13" ht="63.75">
      <c r="A17" s="23" t="s">
        <v>84</v>
      </c>
      <c r="B17" s="21"/>
      <c r="C17" s="22" t="s">
        <v>87</v>
      </c>
      <c r="D17" s="23" t="s">
        <v>41</v>
      </c>
      <c r="E17" s="23" t="s">
        <v>47</v>
      </c>
      <c r="F17" s="23" t="s">
        <v>69</v>
      </c>
      <c r="G17" s="23" t="s">
        <v>69</v>
      </c>
      <c r="H17" s="23" t="s">
        <v>51</v>
      </c>
      <c r="I17" s="23" t="s">
        <v>70</v>
      </c>
      <c r="J17" s="23" t="s">
        <v>80</v>
      </c>
      <c r="K17" s="24"/>
      <c r="L17" s="25">
        <v>0</v>
      </c>
      <c r="M17" s="25">
        <v>0</v>
      </c>
    </row>
    <row r="18" spans="1:13" ht="25.5">
      <c r="A18" s="13">
        <v>2</v>
      </c>
      <c r="B18" s="14" t="s">
        <v>88</v>
      </c>
      <c r="C18" s="15" t="s">
        <v>89</v>
      </c>
      <c r="D18" s="16" t="s">
        <v>41</v>
      </c>
      <c r="E18" s="16" t="s">
        <v>51</v>
      </c>
      <c r="F18" s="16" t="s">
        <v>69</v>
      </c>
      <c r="G18" s="16" t="s">
        <v>69</v>
      </c>
      <c r="H18" s="16" t="s">
        <v>69</v>
      </c>
      <c r="I18" s="16" t="s">
        <v>70</v>
      </c>
      <c r="J18" s="16" t="s">
        <v>71</v>
      </c>
      <c r="K18" s="17">
        <v>245485.2</v>
      </c>
      <c r="L18" s="18">
        <f>L26+L19</f>
        <v>0</v>
      </c>
      <c r="M18" s="18">
        <f>M26+M19</f>
        <v>0</v>
      </c>
    </row>
    <row r="19" spans="1:13" ht="25.5">
      <c r="A19" s="23" t="s">
        <v>83</v>
      </c>
      <c r="B19" s="21" t="s">
        <v>90</v>
      </c>
      <c r="C19" s="22" t="s">
        <v>91</v>
      </c>
      <c r="D19" s="23" t="s">
        <v>41</v>
      </c>
      <c r="E19" s="23" t="s">
        <v>51</v>
      </c>
      <c r="F19" s="23" t="s">
        <v>69</v>
      </c>
      <c r="G19" s="23" t="s">
        <v>69</v>
      </c>
      <c r="H19" s="23" t="s">
        <v>69</v>
      </c>
      <c r="I19" s="23" t="s">
        <v>70</v>
      </c>
      <c r="J19" s="23" t="s">
        <v>92</v>
      </c>
      <c r="K19" s="24">
        <v>-32397887.4</v>
      </c>
      <c r="L19" s="25">
        <f>L22</f>
        <v>-9057.6</v>
      </c>
      <c r="M19" s="25">
        <f>M22</f>
        <v>-9228</v>
      </c>
    </row>
    <row r="20" spans="1:13" ht="25.5">
      <c r="A20" s="209" t="s">
        <v>84</v>
      </c>
      <c r="B20" s="21" t="s">
        <v>93</v>
      </c>
      <c r="C20" s="22" t="s">
        <v>94</v>
      </c>
      <c r="D20" s="23" t="s">
        <v>41</v>
      </c>
      <c r="E20" s="23" t="s">
        <v>51</v>
      </c>
      <c r="F20" s="23" t="s">
        <v>42</v>
      </c>
      <c r="G20" s="23" t="s">
        <v>69</v>
      </c>
      <c r="H20" s="23" t="s">
        <v>69</v>
      </c>
      <c r="I20" s="23" t="s">
        <v>70</v>
      </c>
      <c r="J20" s="23" t="s">
        <v>92</v>
      </c>
      <c r="K20" s="24">
        <v>-32397887.4</v>
      </c>
      <c r="L20" s="25">
        <f>L21</f>
        <v>-9057.6</v>
      </c>
      <c r="M20" s="25">
        <f>M21</f>
        <v>-9228</v>
      </c>
    </row>
    <row r="21" spans="1:13" ht="25.5">
      <c r="A21" s="209" t="s">
        <v>95</v>
      </c>
      <c r="B21" s="21" t="s">
        <v>96</v>
      </c>
      <c r="C21" s="22" t="s">
        <v>97</v>
      </c>
      <c r="D21" s="23" t="s">
        <v>41</v>
      </c>
      <c r="E21" s="23" t="s">
        <v>51</v>
      </c>
      <c r="F21" s="23" t="s">
        <v>42</v>
      </c>
      <c r="G21" s="23" t="s">
        <v>41</v>
      </c>
      <c r="H21" s="23" t="s">
        <v>69</v>
      </c>
      <c r="I21" s="23" t="s">
        <v>70</v>
      </c>
      <c r="J21" s="23" t="s">
        <v>98</v>
      </c>
      <c r="K21" s="24">
        <v>-32397887.4</v>
      </c>
      <c r="L21" s="25">
        <f>L22</f>
        <v>-9057.6</v>
      </c>
      <c r="M21" s="25">
        <f>M22</f>
        <v>-9228</v>
      </c>
    </row>
    <row r="22" spans="1:13" ht="38.25">
      <c r="A22" s="209" t="s">
        <v>99</v>
      </c>
      <c r="B22" s="21" t="s">
        <v>100</v>
      </c>
      <c r="C22" s="22" t="s">
        <v>101</v>
      </c>
      <c r="D22" s="23" t="s">
        <v>41</v>
      </c>
      <c r="E22" s="23" t="s">
        <v>51</v>
      </c>
      <c r="F22" s="23" t="s">
        <v>42</v>
      </c>
      <c r="G22" s="23" t="s">
        <v>41</v>
      </c>
      <c r="H22" s="23" t="s">
        <v>51</v>
      </c>
      <c r="I22" s="23" t="s">
        <v>70</v>
      </c>
      <c r="J22" s="23" t="s">
        <v>98</v>
      </c>
      <c r="K22" s="24">
        <v>-32397887.4</v>
      </c>
      <c r="L22" s="25">
        <v>-9057.6</v>
      </c>
      <c r="M22" s="25">
        <v>-9228</v>
      </c>
    </row>
    <row r="23" spans="1:13" ht="25.5">
      <c r="A23" s="209" t="s">
        <v>102</v>
      </c>
      <c r="B23" s="21" t="s">
        <v>103</v>
      </c>
      <c r="C23" s="22" t="s">
        <v>104</v>
      </c>
      <c r="D23" s="23" t="s">
        <v>41</v>
      </c>
      <c r="E23" s="23" t="s">
        <v>51</v>
      </c>
      <c r="F23" s="23" t="s">
        <v>69</v>
      </c>
      <c r="G23" s="23" t="s">
        <v>69</v>
      </c>
      <c r="H23" s="23" t="s">
        <v>69</v>
      </c>
      <c r="I23" s="23" t="s">
        <v>70</v>
      </c>
      <c r="J23" s="23" t="s">
        <v>105</v>
      </c>
      <c r="K23" s="24">
        <v>32643372.6</v>
      </c>
      <c r="L23" s="25">
        <f aca="true" t="shared" si="0" ref="L23:M25">L24</f>
        <v>9057.6</v>
      </c>
      <c r="M23" s="25">
        <f t="shared" si="0"/>
        <v>9228</v>
      </c>
    </row>
    <row r="24" spans="1:13" ht="25.5">
      <c r="A24" s="23" t="s">
        <v>106</v>
      </c>
      <c r="B24" s="21" t="s">
        <v>107</v>
      </c>
      <c r="C24" s="22" t="s">
        <v>108</v>
      </c>
      <c r="D24" s="23" t="s">
        <v>41</v>
      </c>
      <c r="E24" s="23" t="s">
        <v>51</v>
      </c>
      <c r="F24" s="23" t="s">
        <v>42</v>
      </c>
      <c r="G24" s="23" t="s">
        <v>69</v>
      </c>
      <c r="H24" s="23" t="s">
        <v>69</v>
      </c>
      <c r="I24" s="23" t="s">
        <v>70</v>
      </c>
      <c r="J24" s="23" t="s">
        <v>105</v>
      </c>
      <c r="K24" s="24">
        <v>32643372.6</v>
      </c>
      <c r="L24" s="25">
        <f t="shared" si="0"/>
        <v>9057.6</v>
      </c>
      <c r="M24" s="25">
        <f t="shared" si="0"/>
        <v>9228</v>
      </c>
    </row>
    <row r="25" spans="1:13" ht="25.5">
      <c r="A25" s="23" t="s">
        <v>109</v>
      </c>
      <c r="B25" s="21" t="s">
        <v>110</v>
      </c>
      <c r="C25" s="22" t="s">
        <v>111</v>
      </c>
      <c r="D25" s="23" t="s">
        <v>41</v>
      </c>
      <c r="E25" s="23" t="s">
        <v>51</v>
      </c>
      <c r="F25" s="23" t="s">
        <v>42</v>
      </c>
      <c r="G25" s="23" t="s">
        <v>41</v>
      </c>
      <c r="H25" s="23" t="s">
        <v>69</v>
      </c>
      <c r="I25" s="23" t="s">
        <v>70</v>
      </c>
      <c r="J25" s="23" t="s">
        <v>112</v>
      </c>
      <c r="K25" s="24">
        <v>32643372.6</v>
      </c>
      <c r="L25" s="25">
        <f t="shared" si="0"/>
        <v>9057.6</v>
      </c>
      <c r="M25" s="25">
        <f t="shared" si="0"/>
        <v>9228</v>
      </c>
    </row>
    <row r="26" spans="1:13" ht="38.25">
      <c r="A26" s="23" t="s">
        <v>113</v>
      </c>
      <c r="B26" s="21" t="s">
        <v>114</v>
      </c>
      <c r="C26" s="22" t="s">
        <v>115</v>
      </c>
      <c r="D26" s="23" t="s">
        <v>41</v>
      </c>
      <c r="E26" s="23" t="s">
        <v>51</v>
      </c>
      <c r="F26" s="23" t="s">
        <v>42</v>
      </c>
      <c r="G26" s="23" t="s">
        <v>41</v>
      </c>
      <c r="H26" s="23" t="s">
        <v>51</v>
      </c>
      <c r="I26" s="23" t="s">
        <v>70</v>
      </c>
      <c r="J26" s="23" t="s">
        <v>112</v>
      </c>
      <c r="K26" s="24">
        <v>32643372.6</v>
      </c>
      <c r="L26" s="25">
        <v>9057.6</v>
      </c>
      <c r="M26" s="25">
        <v>9228</v>
      </c>
    </row>
    <row r="27" spans="1:13" ht="38.25">
      <c r="A27" s="13">
        <v>3</v>
      </c>
      <c r="B27" s="14" t="s">
        <v>117</v>
      </c>
      <c r="C27" s="15" t="s">
        <v>118</v>
      </c>
      <c r="D27" s="16" t="s">
        <v>41</v>
      </c>
      <c r="E27" s="16" t="s">
        <v>69</v>
      </c>
      <c r="F27" s="16" t="s">
        <v>69</v>
      </c>
      <c r="G27" s="16" t="s">
        <v>69</v>
      </c>
      <c r="H27" s="16" t="s">
        <v>69</v>
      </c>
      <c r="I27" s="16" t="s">
        <v>70</v>
      </c>
      <c r="J27" s="16" t="s">
        <v>71</v>
      </c>
      <c r="K27" s="17">
        <v>1696521.1</v>
      </c>
      <c r="L27" s="18">
        <f>L11</f>
        <v>768.6</v>
      </c>
      <c r="M27" s="18">
        <f>M11</f>
        <v>783.4</v>
      </c>
    </row>
  </sheetData>
  <sheetProtection/>
  <mergeCells count="13">
    <mergeCell ref="L9:M9"/>
    <mergeCell ref="A1:M1"/>
    <mergeCell ref="A2:M2"/>
    <mergeCell ref="A3:M3"/>
    <mergeCell ref="A6:M6"/>
    <mergeCell ref="A7:M7"/>
    <mergeCell ref="A9:A10"/>
    <mergeCell ref="B9:B10"/>
    <mergeCell ref="C9:C10"/>
    <mergeCell ref="D9:J9"/>
    <mergeCell ref="K9:K10"/>
    <mergeCell ref="A4:M4"/>
    <mergeCell ref="A5:M5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3.00390625" style="85" customWidth="1"/>
    <col min="2" max="3" width="9.140625" style="85" customWidth="1"/>
    <col min="4" max="4" width="44.140625" style="92" customWidth="1"/>
    <col min="5" max="5" width="8.421875" style="94" customWidth="1"/>
    <col min="6" max="6" width="10.28125" style="94" customWidth="1"/>
    <col min="7" max="7" width="17.28125" style="94" customWidth="1"/>
    <col min="8" max="253" width="9.140625" style="85" customWidth="1"/>
    <col min="254" max="254" width="3.00390625" style="85" customWidth="1"/>
    <col min="255" max="16384" width="9.140625" style="85" customWidth="1"/>
  </cols>
  <sheetData>
    <row r="1" spans="1:7" ht="12.75" customHeight="1">
      <c r="A1" s="140"/>
      <c r="B1" s="140"/>
      <c r="C1" s="140"/>
      <c r="D1" s="140"/>
      <c r="E1" s="141"/>
      <c r="F1" s="141"/>
      <c r="G1" s="141"/>
    </row>
    <row r="2" spans="1:7" s="26" customFormat="1" ht="15.75" customHeight="1">
      <c r="A2" s="142"/>
      <c r="B2" s="142"/>
      <c r="C2" s="236" t="s">
        <v>268</v>
      </c>
      <c r="D2" s="236"/>
      <c r="E2" s="236"/>
      <c r="F2" s="236"/>
      <c r="G2" s="236"/>
    </row>
    <row r="3" spans="1:7" s="26" customFormat="1" ht="15.75" customHeight="1">
      <c r="A3" s="142"/>
      <c r="B3" s="142"/>
      <c r="C3" s="236" t="s">
        <v>145</v>
      </c>
      <c r="D3" s="236"/>
      <c r="E3" s="236"/>
      <c r="F3" s="236"/>
      <c r="G3" s="236"/>
    </row>
    <row r="4" spans="1:7" s="26" customFormat="1" ht="15.75" customHeight="1">
      <c r="A4" s="142"/>
      <c r="B4" s="142"/>
      <c r="C4" s="236" t="s">
        <v>197</v>
      </c>
      <c r="D4" s="236"/>
      <c r="E4" s="236"/>
      <c r="F4" s="236"/>
      <c r="G4" s="236"/>
    </row>
    <row r="5" spans="1:7" s="26" customFormat="1" ht="18" customHeight="1">
      <c r="A5" s="143"/>
      <c r="B5" s="143"/>
      <c r="C5" s="267" t="s">
        <v>434</v>
      </c>
      <c r="D5" s="267"/>
      <c r="E5" s="267"/>
      <c r="F5" s="267"/>
      <c r="G5" s="267"/>
    </row>
    <row r="6" spans="1:7" ht="9.75" customHeight="1">
      <c r="A6" s="144"/>
      <c r="B6" s="144"/>
      <c r="C6" s="144"/>
      <c r="D6" s="286"/>
      <c r="E6" s="286"/>
      <c r="F6" s="286"/>
      <c r="G6" s="145"/>
    </row>
    <row r="7" spans="1:7" s="26" customFormat="1" ht="36" customHeight="1">
      <c r="A7" s="268" t="s">
        <v>436</v>
      </c>
      <c r="B7" s="268"/>
      <c r="C7" s="268"/>
      <c r="D7" s="268"/>
      <c r="E7" s="268"/>
      <c r="F7" s="268"/>
      <c r="G7" s="268"/>
    </row>
    <row r="8" spans="1:7" s="26" customFormat="1" ht="12.75">
      <c r="A8" s="268"/>
      <c r="B8" s="268"/>
      <c r="C8" s="268"/>
      <c r="D8" s="268"/>
      <c r="E8" s="268"/>
      <c r="F8" s="268"/>
      <c r="G8" s="268"/>
    </row>
    <row r="9" spans="1:7" s="26" customFormat="1" ht="26.25" customHeight="1">
      <c r="A9" s="268"/>
      <c r="B9" s="268"/>
      <c r="C9" s="268"/>
      <c r="D9" s="268"/>
      <c r="E9" s="268"/>
      <c r="F9" s="268"/>
      <c r="G9" s="268"/>
    </row>
    <row r="10" spans="1:7" ht="9.75" customHeight="1">
      <c r="A10" s="144"/>
      <c r="B10" s="146"/>
      <c r="C10" s="146"/>
      <c r="D10" s="147"/>
      <c r="E10" s="148"/>
      <c r="F10" s="148"/>
      <c r="G10" s="149"/>
    </row>
    <row r="11" spans="1:7" s="92" customFormat="1" ht="31.5" customHeight="1">
      <c r="A11" s="150" t="s">
        <v>120</v>
      </c>
      <c r="B11" s="287" t="s">
        <v>325</v>
      </c>
      <c r="C11" s="287"/>
      <c r="D11" s="287"/>
      <c r="E11" s="150" t="s">
        <v>123</v>
      </c>
      <c r="F11" s="151" t="s">
        <v>124</v>
      </c>
      <c r="G11" s="151" t="s">
        <v>275</v>
      </c>
    </row>
    <row r="12" spans="1:7" s="92" customFormat="1" ht="15.75" customHeight="1">
      <c r="A12" s="152"/>
      <c r="B12" s="275" t="s">
        <v>125</v>
      </c>
      <c r="C12" s="276"/>
      <c r="D12" s="277"/>
      <c r="E12" s="153" t="s">
        <v>41</v>
      </c>
      <c r="F12" s="153"/>
      <c r="G12" s="154">
        <f>G13+G14+G15+G16+G17</f>
        <v>4619.2</v>
      </c>
    </row>
    <row r="13" spans="1:7" s="92" customFormat="1" ht="36" customHeight="1">
      <c r="A13" s="152"/>
      <c r="B13" s="278" t="s">
        <v>126</v>
      </c>
      <c r="C13" s="279"/>
      <c r="D13" s="280"/>
      <c r="E13" s="153" t="s">
        <v>41</v>
      </c>
      <c r="F13" s="153" t="s">
        <v>42</v>
      </c>
      <c r="G13" s="155">
        <v>981.6</v>
      </c>
    </row>
    <row r="14" spans="1:7" s="92" customFormat="1" ht="48.75" customHeight="1">
      <c r="A14" s="152"/>
      <c r="B14" s="278" t="s">
        <v>129</v>
      </c>
      <c r="C14" s="279"/>
      <c r="D14" s="280"/>
      <c r="E14" s="153" t="s">
        <v>41</v>
      </c>
      <c r="F14" s="153" t="s">
        <v>43</v>
      </c>
      <c r="G14" s="155">
        <v>3204.7</v>
      </c>
    </row>
    <row r="15" spans="1:7" s="92" customFormat="1" ht="19.5" customHeight="1">
      <c r="A15" s="152"/>
      <c r="B15" s="278" t="s">
        <v>164</v>
      </c>
      <c r="C15" s="279"/>
      <c r="D15" s="280"/>
      <c r="E15" s="153" t="s">
        <v>41</v>
      </c>
      <c r="F15" s="153" t="s">
        <v>44</v>
      </c>
      <c r="G15" s="155">
        <v>0</v>
      </c>
    </row>
    <row r="16" spans="1:7" s="92" customFormat="1" ht="18" customHeight="1">
      <c r="A16" s="152"/>
      <c r="B16" s="269" t="s">
        <v>131</v>
      </c>
      <c r="C16" s="270"/>
      <c r="D16" s="271"/>
      <c r="E16" s="153" t="s">
        <v>41</v>
      </c>
      <c r="F16" s="153" t="s">
        <v>45</v>
      </c>
      <c r="G16" s="155">
        <v>10</v>
      </c>
    </row>
    <row r="17" spans="1:7" s="92" customFormat="1" ht="16.5" customHeight="1">
      <c r="A17" s="152"/>
      <c r="B17" s="269" t="s">
        <v>133</v>
      </c>
      <c r="C17" s="270"/>
      <c r="D17" s="271"/>
      <c r="E17" s="153" t="s">
        <v>41</v>
      </c>
      <c r="F17" s="153" t="s">
        <v>46</v>
      </c>
      <c r="G17" s="155">
        <v>422.9</v>
      </c>
    </row>
    <row r="18" spans="1:7" s="92" customFormat="1" ht="20.25" customHeight="1">
      <c r="A18" s="152"/>
      <c r="B18" s="261" t="s">
        <v>138</v>
      </c>
      <c r="C18" s="262"/>
      <c r="D18" s="263"/>
      <c r="E18" s="153" t="s">
        <v>42</v>
      </c>
      <c r="F18" s="153"/>
      <c r="G18" s="155">
        <f>G19</f>
        <v>246.3</v>
      </c>
    </row>
    <row r="19" spans="1:7" s="92" customFormat="1" ht="18" customHeight="1">
      <c r="A19" s="152"/>
      <c r="B19" s="278" t="s">
        <v>139</v>
      </c>
      <c r="C19" s="279"/>
      <c r="D19" s="280"/>
      <c r="E19" s="153" t="s">
        <v>42</v>
      </c>
      <c r="F19" s="153" t="s">
        <v>47</v>
      </c>
      <c r="G19" s="155">
        <v>246.3</v>
      </c>
    </row>
    <row r="20" spans="1:7" s="92" customFormat="1" ht="28.5" customHeight="1">
      <c r="A20" s="152"/>
      <c r="B20" s="281" t="s">
        <v>278</v>
      </c>
      <c r="C20" s="262"/>
      <c r="D20" s="263"/>
      <c r="E20" s="153" t="s">
        <v>47</v>
      </c>
      <c r="F20" s="153"/>
      <c r="G20" s="155">
        <f>G21+G22</f>
        <v>10</v>
      </c>
    </row>
    <row r="21" spans="1:7" s="92" customFormat="1" ht="19.5" customHeight="1">
      <c r="A21" s="152"/>
      <c r="B21" s="282" t="s">
        <v>326</v>
      </c>
      <c r="C21" s="279"/>
      <c r="D21" s="280"/>
      <c r="E21" s="153" t="s">
        <v>47</v>
      </c>
      <c r="F21" s="153" t="s">
        <v>48</v>
      </c>
      <c r="G21" s="155">
        <v>5</v>
      </c>
    </row>
    <row r="22" spans="1:7" s="92" customFormat="1" ht="31.5" customHeight="1">
      <c r="A22" s="152"/>
      <c r="B22" s="283" t="s">
        <v>327</v>
      </c>
      <c r="C22" s="284"/>
      <c r="D22" s="285"/>
      <c r="E22" s="153" t="s">
        <v>47</v>
      </c>
      <c r="F22" s="153" t="s">
        <v>49</v>
      </c>
      <c r="G22" s="155">
        <v>5</v>
      </c>
    </row>
    <row r="23" spans="1:7" s="92" customFormat="1" ht="23.25" customHeight="1">
      <c r="A23" s="152"/>
      <c r="B23" s="261" t="s">
        <v>140</v>
      </c>
      <c r="C23" s="262"/>
      <c r="D23" s="263"/>
      <c r="E23" s="153" t="s">
        <v>43</v>
      </c>
      <c r="F23" s="153"/>
      <c r="G23" s="155">
        <f>G24+G25</f>
        <v>1827.3</v>
      </c>
    </row>
    <row r="24" spans="1:7" s="92" customFormat="1" ht="19.5" customHeight="1">
      <c r="A24" s="152"/>
      <c r="B24" s="258" t="s">
        <v>328</v>
      </c>
      <c r="C24" s="259"/>
      <c r="D24" s="260"/>
      <c r="E24" s="153" t="s">
        <v>43</v>
      </c>
      <c r="F24" s="153" t="s">
        <v>48</v>
      </c>
      <c r="G24" s="155">
        <v>1814.3</v>
      </c>
    </row>
    <row r="25" spans="1:8" s="28" customFormat="1" ht="18.75" customHeight="1">
      <c r="A25" s="152"/>
      <c r="B25" s="258" t="s">
        <v>141</v>
      </c>
      <c r="C25" s="259"/>
      <c r="D25" s="260"/>
      <c r="E25" s="153" t="s">
        <v>43</v>
      </c>
      <c r="F25" s="153" t="s">
        <v>50</v>
      </c>
      <c r="G25" s="155">
        <v>13</v>
      </c>
      <c r="H25" s="27"/>
    </row>
    <row r="26" spans="1:7" s="92" customFormat="1" ht="15.75" customHeight="1">
      <c r="A26" s="152"/>
      <c r="B26" s="261" t="s">
        <v>134</v>
      </c>
      <c r="C26" s="262"/>
      <c r="D26" s="263"/>
      <c r="E26" s="153" t="s">
        <v>51</v>
      </c>
      <c r="F26" s="153"/>
      <c r="G26" s="154">
        <f>G27+G28</f>
        <v>1520.4</v>
      </c>
    </row>
    <row r="27" spans="1:7" s="92" customFormat="1" ht="15.75" customHeight="1">
      <c r="A27" s="152"/>
      <c r="B27" s="258" t="s">
        <v>136</v>
      </c>
      <c r="C27" s="259"/>
      <c r="D27" s="260"/>
      <c r="E27" s="153" t="s">
        <v>51</v>
      </c>
      <c r="F27" s="153" t="s">
        <v>42</v>
      </c>
      <c r="G27" s="155">
        <v>332.9</v>
      </c>
    </row>
    <row r="28" spans="1:9" ht="15.75" customHeight="1">
      <c r="A28" s="152"/>
      <c r="B28" s="272" t="s">
        <v>142</v>
      </c>
      <c r="C28" s="273"/>
      <c r="D28" s="274"/>
      <c r="E28" s="153" t="s">
        <v>51</v>
      </c>
      <c r="F28" s="153" t="s">
        <v>47</v>
      </c>
      <c r="G28" s="154">
        <v>1187.5</v>
      </c>
      <c r="H28" s="93"/>
      <c r="I28" s="93"/>
    </row>
    <row r="29" spans="1:9" ht="21" customHeight="1">
      <c r="A29" s="152"/>
      <c r="B29" s="275" t="s">
        <v>279</v>
      </c>
      <c r="C29" s="276"/>
      <c r="D29" s="277"/>
      <c r="E29" s="153" t="s">
        <v>52</v>
      </c>
      <c r="F29" s="153"/>
      <c r="G29" s="156">
        <f>G30</f>
        <v>50</v>
      </c>
      <c r="H29" s="93"/>
      <c r="I29" s="93"/>
    </row>
    <row r="30" spans="1:9" ht="24.75" customHeight="1">
      <c r="A30" s="152"/>
      <c r="B30" s="272" t="s">
        <v>144</v>
      </c>
      <c r="C30" s="273"/>
      <c r="D30" s="274"/>
      <c r="E30" s="153" t="s">
        <v>52</v>
      </c>
      <c r="F30" s="153" t="s">
        <v>41</v>
      </c>
      <c r="G30" s="156">
        <v>50</v>
      </c>
      <c r="H30" s="93"/>
      <c r="I30" s="93"/>
    </row>
    <row r="31" spans="1:7" ht="18" customHeight="1">
      <c r="A31" s="152"/>
      <c r="B31" s="275" t="s">
        <v>135</v>
      </c>
      <c r="C31" s="276"/>
      <c r="D31" s="277"/>
      <c r="E31" s="153" t="s">
        <v>49</v>
      </c>
      <c r="F31" s="153"/>
      <c r="G31" s="154">
        <f>G32</f>
        <v>435.4</v>
      </c>
    </row>
    <row r="32" spans="1:7" ht="19.5" customHeight="1">
      <c r="A32" s="152"/>
      <c r="B32" s="272" t="s">
        <v>32</v>
      </c>
      <c r="C32" s="273"/>
      <c r="D32" s="274"/>
      <c r="E32" s="153">
        <v>10</v>
      </c>
      <c r="F32" s="153" t="s">
        <v>41</v>
      </c>
      <c r="G32" s="155">
        <v>435.4</v>
      </c>
    </row>
    <row r="33" spans="1:7" ht="18.75" customHeight="1">
      <c r="A33" s="152"/>
      <c r="B33" s="261" t="s">
        <v>186</v>
      </c>
      <c r="C33" s="262"/>
      <c r="D33" s="263"/>
      <c r="E33" s="153" t="s">
        <v>45</v>
      </c>
      <c r="F33" s="153"/>
      <c r="G33" s="155">
        <f>G34</f>
        <v>114.6</v>
      </c>
    </row>
    <row r="34" spans="1:7" ht="25.5" customHeight="1">
      <c r="A34" s="152"/>
      <c r="B34" s="258" t="s">
        <v>34</v>
      </c>
      <c r="C34" s="259"/>
      <c r="D34" s="260"/>
      <c r="E34" s="153" t="s">
        <v>45</v>
      </c>
      <c r="F34" s="153" t="s">
        <v>42</v>
      </c>
      <c r="G34" s="155">
        <v>114.6</v>
      </c>
    </row>
    <row r="35" spans="1:7" ht="33.75" customHeight="1">
      <c r="A35" s="157"/>
      <c r="B35" s="261" t="s">
        <v>329</v>
      </c>
      <c r="C35" s="262"/>
      <c r="D35" s="263"/>
      <c r="E35" s="153" t="s">
        <v>46</v>
      </c>
      <c r="F35" s="153"/>
      <c r="G35" s="155">
        <f>G36</f>
        <v>0</v>
      </c>
    </row>
    <row r="36" spans="1:7" ht="34.5" customHeight="1">
      <c r="A36" s="157"/>
      <c r="B36" s="258" t="s">
        <v>330</v>
      </c>
      <c r="C36" s="259"/>
      <c r="D36" s="260"/>
      <c r="E36" s="153" t="s">
        <v>46</v>
      </c>
      <c r="F36" s="153" t="s">
        <v>41</v>
      </c>
      <c r="G36" s="155">
        <v>0</v>
      </c>
    </row>
    <row r="37" spans="1:7" ht="23.25" customHeight="1">
      <c r="A37" s="158"/>
      <c r="B37" s="264" t="s">
        <v>53</v>
      </c>
      <c r="C37" s="265"/>
      <c r="D37" s="266"/>
      <c r="E37" s="159"/>
      <c r="F37" s="159"/>
      <c r="G37" s="154">
        <f>G12+G18+G20+G23+G26+G29+G31+G33+G35</f>
        <v>8823.2</v>
      </c>
    </row>
  </sheetData>
  <sheetProtection/>
  <mergeCells count="33">
    <mergeCell ref="D6:F6"/>
    <mergeCell ref="B11:D11"/>
    <mergeCell ref="B12:D12"/>
    <mergeCell ref="B13:D13"/>
    <mergeCell ref="B14:D14"/>
    <mergeCell ref="B15:D15"/>
    <mergeCell ref="B27:D27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4:D34"/>
    <mergeCell ref="B35:D35"/>
    <mergeCell ref="B36:D36"/>
    <mergeCell ref="B37:D37"/>
    <mergeCell ref="C2:G2"/>
    <mergeCell ref="C3:G3"/>
    <mergeCell ref="C4:G4"/>
    <mergeCell ref="C5:G5"/>
    <mergeCell ref="A7:G9"/>
    <mergeCell ref="B17:D17"/>
    <mergeCell ref="B28:D28"/>
    <mergeCell ref="B29:D29"/>
    <mergeCell ref="B30:D30"/>
    <mergeCell ref="B31:D31"/>
    <mergeCell ref="B32:D32"/>
    <mergeCell ref="B33:D3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2021-12-02T13:09:57Z</dcterms:modified>
  <cp:category/>
  <cp:version/>
  <cp:contentType/>
  <cp:contentStatus/>
</cp:coreProperties>
</file>